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760"/>
  </bookViews>
  <sheets>
    <sheet name="цик-1-4 кл." sheetId="18" r:id="rId1"/>
  </sheets>
  <definedNames>
    <definedName name="_xlnm.Print_Area" localSheetId="0">'цик-1-4 кл.'!$A$1:$I$231</definedName>
  </definedNames>
  <calcPr calcId="125725"/>
</workbook>
</file>

<file path=xl/calcChain.xml><?xml version="1.0" encoding="utf-8"?>
<calcChain xmlns="http://schemas.openxmlformats.org/spreadsheetml/2006/main">
  <c r="C178" i="18"/>
  <c r="G178"/>
  <c r="F178"/>
  <c r="E178"/>
  <c r="D178"/>
  <c r="G171"/>
  <c r="F171"/>
  <c r="E171"/>
  <c r="D171"/>
  <c r="C171"/>
  <c r="E92"/>
  <c r="F92"/>
  <c r="G92"/>
  <c r="D92"/>
  <c r="C92"/>
  <c r="C65"/>
  <c r="G85"/>
  <c r="F85"/>
  <c r="E85"/>
  <c r="D85"/>
  <c r="C85"/>
  <c r="E163"/>
  <c r="F163"/>
  <c r="G163"/>
  <c r="D163"/>
  <c r="E155"/>
  <c r="F155"/>
  <c r="G155"/>
  <c r="D155"/>
  <c r="E148"/>
  <c r="F148"/>
  <c r="G148"/>
  <c r="D148"/>
  <c r="E142"/>
  <c r="F142"/>
  <c r="G142"/>
  <c r="D142"/>
  <c r="E135"/>
  <c r="F135"/>
  <c r="G135"/>
  <c r="D135"/>
  <c r="E128"/>
  <c r="F128"/>
  <c r="G128"/>
  <c r="D128"/>
  <c r="E121"/>
  <c r="F121"/>
  <c r="G121"/>
  <c r="D121"/>
  <c r="E115"/>
  <c r="F115"/>
  <c r="G115"/>
  <c r="D115"/>
  <c r="E108"/>
  <c r="F108"/>
  <c r="G108"/>
  <c r="D108"/>
  <c r="E100"/>
  <c r="F100"/>
  <c r="G100"/>
  <c r="D100"/>
  <c r="E78"/>
  <c r="F78"/>
  <c r="G78"/>
  <c r="D78"/>
  <c r="C78"/>
  <c r="E71"/>
  <c r="F71"/>
  <c r="G71"/>
  <c r="D71"/>
  <c r="E65"/>
  <c r="F65"/>
  <c r="G65"/>
  <c r="D65"/>
  <c r="E58"/>
  <c r="F58"/>
  <c r="G58"/>
  <c r="D58"/>
  <c r="E51"/>
  <c r="F51"/>
  <c r="G51"/>
  <c r="D51"/>
  <c r="E44"/>
  <c r="F44"/>
  <c r="G44"/>
  <c r="D44"/>
  <c r="E37"/>
  <c r="F37"/>
  <c r="G37"/>
  <c r="D37"/>
  <c r="E31"/>
  <c r="F31"/>
  <c r="G31"/>
  <c r="D31"/>
  <c r="E24"/>
  <c r="F24"/>
  <c r="G24"/>
  <c r="D24"/>
  <c r="E17"/>
  <c r="F17"/>
  <c r="G17"/>
  <c r="D17"/>
  <c r="C24"/>
  <c r="C135"/>
  <c r="C108"/>
  <c r="C148"/>
  <c r="C128"/>
  <c r="C100"/>
  <c r="C163"/>
  <c r="C155"/>
  <c r="C142"/>
  <c r="C121"/>
  <c r="C115"/>
  <c r="C71"/>
  <c r="C51"/>
  <c r="C44"/>
  <c r="C37"/>
  <c r="D179" l="1"/>
  <c r="F179"/>
  <c r="D180"/>
  <c r="F180"/>
  <c r="C180"/>
  <c r="C179"/>
  <c r="E179"/>
  <c r="G179"/>
  <c r="E180"/>
  <c r="G180"/>
  <c r="D181"/>
  <c r="F181"/>
  <c r="E181"/>
  <c r="G181"/>
  <c r="C165"/>
  <c r="G164"/>
  <c r="E164"/>
  <c r="G165"/>
  <c r="E165"/>
  <c r="C164"/>
  <c r="D164"/>
  <c r="F164"/>
  <c r="D165"/>
  <c r="F165"/>
  <c r="C181" l="1"/>
</calcChain>
</file>

<file path=xl/sharedStrings.xml><?xml version="1.0" encoding="utf-8"?>
<sst xmlns="http://schemas.openxmlformats.org/spreadsheetml/2006/main" count="436" uniqueCount="218">
  <si>
    <t>Пищевые вещества (г)</t>
  </si>
  <si>
    <t>Энергетическая ценность (ккал)</t>
  </si>
  <si>
    <t>Белки</t>
  </si>
  <si>
    <t>Жиры</t>
  </si>
  <si>
    <t>Углеводы</t>
  </si>
  <si>
    <t>Завтрак</t>
  </si>
  <si>
    <t>Чай с сахаром</t>
  </si>
  <si>
    <t>Итого за Завтрак:</t>
  </si>
  <si>
    <t>Обед</t>
  </si>
  <si>
    <t>Итого за Обед:</t>
  </si>
  <si>
    <t>Суп картофельный с макаронными изделиями</t>
  </si>
  <si>
    <t>Примечание:</t>
  </si>
  <si>
    <t xml:space="preserve"> </t>
  </si>
  <si>
    <t>Наименование блюда</t>
  </si>
  <si>
    <t>Картофельное пюре</t>
  </si>
  <si>
    <t>Чай с лимоном и сахаром</t>
  </si>
  <si>
    <t>Плов с курицей</t>
  </si>
  <si>
    <t xml:space="preserve">Утверждаю                                                                               </t>
  </si>
  <si>
    <t>Согласовано</t>
  </si>
  <si>
    <t>Прием пищи</t>
  </si>
  <si>
    <t>Вес блюда</t>
  </si>
  <si>
    <t>Номер по сборнику рецептур</t>
  </si>
  <si>
    <t>Эн.ценность</t>
  </si>
  <si>
    <t>Неделя 1</t>
  </si>
  <si>
    <t>День 1</t>
  </si>
  <si>
    <t>Сыр твердых сортов в нарезке</t>
  </si>
  <si>
    <t>Фрукт свежий**</t>
  </si>
  <si>
    <t>День 2</t>
  </si>
  <si>
    <t>Пром.</t>
  </si>
  <si>
    <t>День 3</t>
  </si>
  <si>
    <t>День 4</t>
  </si>
  <si>
    <t>54-3гн-2020/СР</t>
  </si>
  <si>
    <t>Рагу из курицы</t>
  </si>
  <si>
    <t>День 5</t>
  </si>
  <si>
    <t>Рис отварной</t>
  </si>
  <si>
    <t>Каша гречневая рассыпчатая</t>
  </si>
  <si>
    <t>Компот из смеси сухофруктов</t>
  </si>
  <si>
    <t>Неделя 2</t>
  </si>
  <si>
    <t>Омлет натуральный</t>
  </si>
  <si>
    <t>Литература (сборники рецептур):</t>
  </si>
  <si>
    <t>Директор ООО СК "Инкос"</t>
  </si>
  <si>
    <t>_____________________/А.П.Ермолин/</t>
  </si>
  <si>
    <t>Сгущенное молоко</t>
  </si>
  <si>
    <t>Чай черный с сахаром</t>
  </si>
  <si>
    <t>54-5м-2022/ТПП</t>
  </si>
  <si>
    <t>Йогурт  в инд/ упаковке</t>
  </si>
  <si>
    <t>Чай с ягодой и сахаром***</t>
  </si>
  <si>
    <t>*Допускается замена свежих порционных  овощей (огурец/помидор)  на консервированные овощи, такие как: огурец/помидор, икра кабачковая, зеленый горошек, сладкая кукуруза либо на салаты из свежих или отварных овощей, икра морковная, икра свекольная, маринад овощной с 1 марта 2023 в соответствии с сезонностью.</t>
  </si>
  <si>
    <t>**Фрукты свежие: яблоки, мандарины, апельсины. Не допускается выдача резанных фруктов. Допускается увеличение  выхода фруктов. Допускается замена фруктов в соответствии с сезонностью</t>
  </si>
  <si>
    <t>***Допускается замена ягод в напитках в соответствии с сезонностью.</t>
  </si>
  <si>
    <t>- Сборник рецептур блюд и типовых меню для организации питания обучающихся 1-4-х классов общеобразовательных организаций / Москва, 2022 г., 2022</t>
  </si>
  <si>
    <t xml:space="preserve"> - Сборник рецептур блюд и кулинарных изделий, Издательство "ФБУН «Новосибирский НИИ гигиены» Роспотребнадзора ", Новосибирск, 2022.</t>
  </si>
  <si>
    <t>Хлеб пшеничный</t>
  </si>
  <si>
    <t>Суп из овощей с фрикадельками мясными</t>
  </si>
  <si>
    <t>Хлеб ржаной</t>
  </si>
  <si>
    <t>Борщ с капустой и картофелем со сметаной</t>
  </si>
  <si>
    <t>Рыба, запеченная в сметанном соусе (минтай)</t>
  </si>
  <si>
    <t>Рассольник Ленинградский</t>
  </si>
  <si>
    <t>Средние показатели за период (завтрак):</t>
  </si>
  <si>
    <t>Средние показатели за период (обед):</t>
  </si>
  <si>
    <t>_________________/                                        /</t>
  </si>
  <si>
    <t>Масло сливочное (порциями)</t>
  </si>
  <si>
    <t>Щи из свежей капусты с картофелем</t>
  </si>
  <si>
    <t>Голубцы ленивые</t>
  </si>
  <si>
    <t>88/2011</t>
  </si>
  <si>
    <t>Овощи в нарезке*</t>
  </si>
  <si>
    <t>Тефтели из говядины с рисом</t>
  </si>
  <si>
    <t>54-16м-2022/ТПП</t>
  </si>
  <si>
    <t>Хлеб ржано-пшеничный</t>
  </si>
  <si>
    <t>54-3р-2022/ТПП</t>
  </si>
  <si>
    <t>Компот из ягоды***</t>
  </si>
  <si>
    <t>Напиток из шиповника</t>
  </si>
  <si>
    <t>Соус сметанный с томатом</t>
  </si>
  <si>
    <t>Компот из яблок с лимоном</t>
  </si>
  <si>
    <t>Жаркое по домашнему из курицы</t>
  </si>
  <si>
    <t>Компот из изюма</t>
  </si>
  <si>
    <t>Повидло</t>
  </si>
  <si>
    <t>Рассольник домашний</t>
  </si>
  <si>
    <t>54-29м-2022/ТПП</t>
  </si>
  <si>
    <t xml:space="preserve">Напиток лимонный </t>
  </si>
  <si>
    <t xml:space="preserve">Макароны отварные </t>
  </si>
  <si>
    <t>Сырники (творожная запеканка)</t>
  </si>
  <si>
    <t>Курица тушеная в соусе</t>
  </si>
  <si>
    <t>290/2011</t>
  </si>
  <si>
    <t>Директор БОУ Г.Омска "СОШ № "</t>
  </si>
  <si>
    <t>Цикличное  меню 
горячих завтраков и обедов для обучающихся 1-4х классов с 01.01.24 года.</t>
  </si>
  <si>
    <t>огурец</t>
  </si>
  <si>
    <t>Соус сметанный</t>
  </si>
  <si>
    <t>клубника</t>
  </si>
  <si>
    <t>клюква</t>
  </si>
  <si>
    <t>горошек зел</t>
  </si>
  <si>
    <t>салат из моркови и яблок</t>
  </si>
  <si>
    <t>Картофель отварной, с маслом</t>
  </si>
  <si>
    <t>изюм</t>
  </si>
  <si>
    <t>салат из белок.капусты</t>
  </si>
  <si>
    <t>маринад</t>
  </si>
  <si>
    <t>брусника</t>
  </si>
  <si>
    <t>икра</t>
  </si>
  <si>
    <t>черника</t>
  </si>
  <si>
    <t>помидор</t>
  </si>
  <si>
    <t>Суп гороховый</t>
  </si>
  <si>
    <t xml:space="preserve">капуста </t>
  </si>
  <si>
    <t>Котлета (биточек) из курицы</t>
  </si>
  <si>
    <t>рисовая</t>
  </si>
  <si>
    <t>пшеничная</t>
  </si>
  <si>
    <t>овсянная</t>
  </si>
  <si>
    <t>Булочка сладкая</t>
  </si>
  <si>
    <t>Котлета(биточек) рыбная</t>
  </si>
  <si>
    <t>Средние показатели за период:</t>
  </si>
  <si>
    <t xml:space="preserve"> -Сборник рецептур на продукцию для обучающихся во всех общеобразовательных учреждениях /Дели принт/Москва  2011 г.</t>
  </si>
  <si>
    <t xml:space="preserve"> -Сборник рецептур на продукцию для обучающихся во всех общеобразовательных учреждениях /Дели принт/Москва  2016 г.</t>
  </si>
  <si>
    <t xml:space="preserve"> - Сборник технологических нормативов, рецептур блюд и кулинарных изделий для дошкольных организаций и детских оздоровительных учреждений/Пермь, 2011 г.</t>
  </si>
  <si>
    <t>331/2011</t>
  </si>
  <si>
    <t>125/2011</t>
  </si>
  <si>
    <t xml:space="preserve"> - Сборник рецептур блюд и кулинарных изделий/ "Издательство Арий"/Москва, 2010 г.</t>
  </si>
  <si>
    <t>1008/2010</t>
  </si>
  <si>
    <t>****Для приготовления молочной каши используется крупа пшенная, пшеничная, ячневая, овсяная, кукурузная, рисовая, гречневая.</t>
  </si>
  <si>
    <t>Каша молочная****</t>
  </si>
  <si>
    <t>Показатели</t>
  </si>
  <si>
    <t>Фактические значения по меню в среднем за день цикла (Завтрак)</t>
  </si>
  <si>
    <t>Рекомендуемые значения по меню в среднем за день цикла (Завтрак)</t>
  </si>
  <si>
    <t>Удельный вес от рекомендуемой величины на</t>
  </si>
  <si>
    <t>Завтрак (в %)</t>
  </si>
  <si>
    <t>сутки (в %)</t>
  </si>
  <si>
    <t>Масса(г)</t>
  </si>
  <si>
    <t>Калорийность, ккал.</t>
  </si>
  <si>
    <t>470-675.6</t>
  </si>
  <si>
    <t>Количество белков (г)</t>
  </si>
  <si>
    <t>Количество жиров (г)</t>
  </si>
  <si>
    <t>Количество углеводов (г)</t>
  </si>
  <si>
    <t>Витамин С, мг</t>
  </si>
  <si>
    <t>Витамин В1, мг</t>
  </si>
  <si>
    <t>0.24</t>
  </si>
  <si>
    <t>Витамин В2, мг</t>
  </si>
  <si>
    <t>0.28</t>
  </si>
  <si>
    <t>Витамин А, мкг рэ</t>
  </si>
  <si>
    <t>Кальций, мг</t>
  </si>
  <si>
    <t>Магний, мг</t>
  </si>
  <si>
    <t>Железо, мг</t>
  </si>
  <si>
    <t>Калий, мг</t>
  </si>
  <si>
    <t>Йод, мкг</t>
  </si>
  <si>
    <t>Селен, мкг</t>
  </si>
  <si>
    <t>Энергетическая и биологическая ценность завтраков для детей 7-11 лет</t>
  </si>
  <si>
    <t>Энергетическая и биологическая ценность обедов для детей 7-11 лет</t>
  </si>
  <si>
    <t>Фактические значения по меню в среднем за день цикла (Обед)</t>
  </si>
  <si>
    <t>Рекомендуемые значения по меню в среднем за день цикла (Обед)</t>
  </si>
  <si>
    <t>Обед (в %)</t>
  </si>
  <si>
    <t>705-1036.4</t>
  </si>
  <si>
    <t>100.5</t>
  </si>
  <si>
    <t>0.36</t>
  </si>
  <si>
    <t>0.42</t>
  </si>
  <si>
    <t>Рассмотренное меню отвечает принципам здорового питания и требованиям СанПиН 2.3/2.4.3590-20 «Санитарно-эпидемиологические требования к организации общественного питания населения» и может быть предложено к утверждению и реализации.</t>
  </si>
  <si>
    <t>День 6</t>
  </si>
  <si>
    <t>39/2011</t>
  </si>
  <si>
    <t>салат свекла сыр</t>
  </si>
  <si>
    <t>Суп крестьянский с крупой</t>
  </si>
  <si>
    <t>Фрикаделька из курицы</t>
  </si>
  <si>
    <t>297/2011</t>
  </si>
  <si>
    <t>Горох отварной с маслом</t>
  </si>
  <si>
    <t>198/2011</t>
  </si>
  <si>
    <t>Макароны отварные  с сыром</t>
  </si>
  <si>
    <t>204/2011</t>
  </si>
  <si>
    <t>Плов из говядины</t>
  </si>
  <si>
    <t>Свекольник со сметаной</t>
  </si>
  <si>
    <t>Курица тушеная с морковью</t>
  </si>
  <si>
    <t>54-25м-2022/ТПП</t>
  </si>
  <si>
    <t>54-26к-2022/СР</t>
  </si>
  <si>
    <t>54-1з-2022/СР</t>
  </si>
  <si>
    <t>54-19з-2022/СР</t>
  </si>
  <si>
    <t>54-2з-2022/СР</t>
  </si>
  <si>
    <t>54-1соус/СР</t>
  </si>
  <si>
    <t>54-1г-2022/СР</t>
  </si>
  <si>
    <t>54-31хн-2022/СР</t>
  </si>
  <si>
    <t>54-4г-2022/СР</t>
  </si>
  <si>
    <t>54-10гн-2022/СР</t>
  </si>
  <si>
    <t>54-20з-2022/СР</t>
  </si>
  <si>
    <t>54-5с-2022/СР</t>
  </si>
  <si>
    <t>54-22м-2022/СР</t>
  </si>
  <si>
    <t>54-35хн-2022/СР</t>
  </si>
  <si>
    <t>54-2гн-2022/СР</t>
  </si>
  <si>
    <t>54-11з-2022/СР</t>
  </si>
  <si>
    <t>54-2с-2022/СР</t>
  </si>
  <si>
    <t>54-4хн-2022/СР</t>
  </si>
  <si>
    <t>54-7з-2022/СР</t>
  </si>
  <si>
    <t>54-11г-2022/СР</t>
  </si>
  <si>
    <t>54-3гн-2022/СР</t>
  </si>
  <si>
    <t>54-23з-2022/СР</t>
  </si>
  <si>
    <t xml:space="preserve"> 54-7с-2022/СР</t>
  </si>
  <si>
    <t>54-6г-2022/СР</t>
  </si>
  <si>
    <t>54-11хн-2022/СР</t>
  </si>
  <si>
    <t>54-24з-2022/СР</t>
  </si>
  <si>
    <t>54-12м-2022/СР</t>
  </si>
  <si>
    <t>54-8гн-2022/СР</t>
  </si>
  <si>
    <t>54-3з-2022/СР</t>
  </si>
  <si>
    <t>54-3с-2022/СР</t>
  </si>
  <si>
    <t>54-13хн-2022/СР</t>
  </si>
  <si>
    <t>54-11с-2022/СР</t>
  </si>
  <si>
    <t>54-1хн-2022/СР</t>
  </si>
  <si>
    <t>54-13к-2022/СР</t>
  </si>
  <si>
    <t>54-8с-2022/СР</t>
  </si>
  <si>
    <t>54-34хн-2022/СР</t>
  </si>
  <si>
    <t>54-1о-2022/СР</t>
  </si>
  <si>
    <t>54-28м-2022/СР</t>
  </si>
  <si>
    <t>54-10хн-2022/СР</t>
  </si>
  <si>
    <t>54-9к-2022/СР</t>
  </si>
  <si>
    <t>54-9р-2022/СР</t>
  </si>
  <si>
    <t>54-4с-2022/СР</t>
  </si>
  <si>
    <t>54-11м-2022/СР</t>
  </si>
  <si>
    <t>54-18с-2022/СР</t>
  </si>
  <si>
    <t>Суп с крупой и фрикадельками мясными</t>
  </si>
  <si>
    <t>117/2011</t>
  </si>
  <si>
    <t xml:space="preserve">Суп из овощей             </t>
  </si>
  <si>
    <t>Котлета из говядины</t>
  </si>
  <si>
    <t>54-4м-2022/СР</t>
  </si>
  <si>
    <t>Котлета из курицы</t>
  </si>
  <si>
    <t>54-5м-2022/ТПП/СР</t>
  </si>
  <si>
    <t>Запеканка из творога  (сырники из творога)</t>
  </si>
  <si>
    <t>54-1т-2022/СР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</si>
</sst>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b/>
      <sz val="14"/>
      <name val="Times New Roman"/>
      <family val="1"/>
      <charset val="1"/>
    </font>
    <font>
      <sz val="14"/>
      <name val="Times New Roman"/>
      <family val="1"/>
      <charset val="1"/>
    </font>
    <font>
      <sz val="14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Segoe U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Segoe UI"/>
      <family val="2"/>
      <charset val="204"/>
    </font>
    <font>
      <b/>
      <sz val="15"/>
      <color rgb="FF28A745"/>
      <name val="Segoe UI"/>
      <family val="2"/>
      <charset val="204"/>
    </font>
    <font>
      <b/>
      <sz val="11"/>
      <color rgb="FF000000"/>
      <name val="Segoe U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/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2" fillId="0" borderId="0" xfId="0" applyFont="1"/>
    <xf numFmtId="0" fontId="5" fillId="0" borderId="0" xfId="0" applyFont="1" applyAlignme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/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/>
    <xf numFmtId="4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/>
    <xf numFmtId="4" fontId="8" fillId="7" borderId="1" xfId="0" applyNumberFormat="1" applyFont="1" applyFill="1" applyBorder="1" applyAlignment="1">
      <alignment horizontal="center"/>
    </xf>
    <xf numFmtId="0" fontId="5" fillId="7" borderId="0" xfId="0" applyFont="1" applyFill="1" applyAlignment="1"/>
    <xf numFmtId="0" fontId="3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1" fontId="7" fillId="0" borderId="0" xfId="0" applyNumberFormat="1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8" borderId="0" xfId="0" applyFill="1"/>
    <xf numFmtId="9" fontId="13" fillId="8" borderId="4" xfId="0" applyNumberFormat="1" applyFont="1" applyFill="1" applyBorder="1" applyAlignment="1">
      <alignment horizontal="center" vertical="top" wrapText="1"/>
    </xf>
    <xf numFmtId="9" fontId="13" fillId="0" borderId="4" xfId="0" applyNumberFormat="1" applyFont="1" applyFill="1" applyBorder="1" applyAlignment="1">
      <alignment horizontal="center" vertical="top" wrapText="1"/>
    </xf>
    <xf numFmtId="9" fontId="13" fillId="0" borderId="5" xfId="0" applyNumberFormat="1" applyFont="1" applyFill="1" applyBorder="1" applyAlignment="1">
      <alignment horizontal="center" vertical="top" wrapText="1"/>
    </xf>
    <xf numFmtId="0" fontId="13" fillId="8" borderId="6" xfId="0" applyFont="1" applyFill="1" applyBorder="1" applyAlignment="1">
      <alignment vertical="top" wrapText="1"/>
    </xf>
    <xf numFmtId="0" fontId="13" fillId="8" borderId="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0" fillId="0" borderId="0" xfId="0" applyFill="1"/>
    <xf numFmtId="0" fontId="13" fillId="0" borderId="6" xfId="0" applyFont="1" applyFill="1" applyBorder="1" applyAlignment="1">
      <alignment vertical="top" wrapText="1"/>
    </xf>
    <xf numFmtId="9" fontId="13" fillId="0" borderId="6" xfId="0" applyNumberFormat="1" applyFont="1" applyFill="1" applyBorder="1" applyAlignment="1">
      <alignment horizontal="center" vertical="top" wrapText="1"/>
    </xf>
    <xf numFmtId="9" fontId="13" fillId="8" borderId="6" xfId="0" applyNumberFormat="1" applyFont="1" applyFill="1" applyBorder="1" applyAlignment="1">
      <alignment horizontal="center" vertical="top" wrapText="1"/>
    </xf>
    <xf numFmtId="0" fontId="13" fillId="0" borderId="6" xfId="0" applyNumberFormat="1" applyFont="1" applyFill="1" applyBorder="1" applyAlignment="1">
      <alignment horizontal="center" vertical="top" wrapText="1"/>
    </xf>
    <xf numFmtId="0" fontId="13" fillId="8" borderId="6" xfId="0" applyNumberFormat="1" applyFont="1" applyFill="1" applyBorder="1" applyAlignment="1">
      <alignment horizontal="center" vertical="top" wrapText="1"/>
    </xf>
    <xf numFmtId="1" fontId="7" fillId="0" borderId="1" xfId="0" applyNumberFormat="1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13" fillId="8" borderId="4" xfId="0" applyFont="1" applyFill="1" applyBorder="1" applyAlignment="1">
      <alignment vertical="top" wrapText="1"/>
    </xf>
    <xf numFmtId="0" fontId="0" fillId="0" borderId="0" xfId="0" applyBorder="1"/>
    <xf numFmtId="0" fontId="7" fillId="0" borderId="1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left" wrapText="1"/>
    </xf>
    <xf numFmtId="0" fontId="14" fillId="0" borderId="7" xfId="0" applyFont="1" applyBorder="1" applyAlignment="1"/>
    <xf numFmtId="0" fontId="14" fillId="0" borderId="8" xfId="0" applyFont="1" applyBorder="1" applyAlignment="1"/>
    <xf numFmtId="0" fontId="15" fillId="0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Border="1" applyAlignment="1"/>
    <xf numFmtId="0" fontId="10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1"/>
  <sheetViews>
    <sheetView tabSelected="1" view="pageBreakPreview" zoomScale="60" zoomScaleNormal="80" workbookViewId="0">
      <selection activeCell="A231" sqref="A1:H231"/>
    </sheetView>
  </sheetViews>
  <sheetFormatPr defaultRowHeight="15"/>
  <cols>
    <col min="1" max="1" width="28.42578125" customWidth="1"/>
    <col min="2" max="2" width="52" customWidth="1"/>
    <col min="3" max="3" width="14.140625" customWidth="1"/>
    <col min="4" max="7" width="16.140625" customWidth="1"/>
    <col min="8" max="8" width="27.140625" customWidth="1"/>
    <col min="9" max="9" width="11.28515625" customWidth="1"/>
    <col min="215" max="215" width="28.42578125" customWidth="1"/>
    <col min="216" max="216" width="39.5703125" customWidth="1"/>
    <col min="217" max="217" width="14.140625" customWidth="1"/>
    <col min="218" max="221" width="16.140625" customWidth="1"/>
    <col min="222" max="222" width="26.85546875" customWidth="1"/>
    <col min="471" max="471" width="28.42578125" customWidth="1"/>
    <col min="472" max="472" width="39.5703125" customWidth="1"/>
    <col min="473" max="473" width="14.140625" customWidth="1"/>
    <col min="474" max="477" width="16.140625" customWidth="1"/>
    <col min="478" max="478" width="26.85546875" customWidth="1"/>
    <col min="727" max="727" width="28.42578125" customWidth="1"/>
    <col min="728" max="728" width="39.5703125" customWidth="1"/>
    <col min="729" max="729" width="14.140625" customWidth="1"/>
    <col min="730" max="733" width="16.140625" customWidth="1"/>
    <col min="734" max="734" width="26.85546875" customWidth="1"/>
    <col min="983" max="983" width="28.42578125" customWidth="1"/>
    <col min="984" max="984" width="39.5703125" customWidth="1"/>
    <col min="985" max="985" width="14.140625" customWidth="1"/>
    <col min="986" max="989" width="16.140625" customWidth="1"/>
    <col min="990" max="990" width="26.85546875" customWidth="1"/>
    <col min="1239" max="1239" width="28.42578125" customWidth="1"/>
    <col min="1240" max="1240" width="39.5703125" customWidth="1"/>
    <col min="1241" max="1241" width="14.140625" customWidth="1"/>
    <col min="1242" max="1245" width="16.140625" customWidth="1"/>
    <col min="1246" max="1246" width="26.85546875" customWidth="1"/>
    <col min="1495" max="1495" width="28.42578125" customWidth="1"/>
    <col min="1496" max="1496" width="39.5703125" customWidth="1"/>
    <col min="1497" max="1497" width="14.140625" customWidth="1"/>
    <col min="1498" max="1501" width="16.140625" customWidth="1"/>
    <col min="1502" max="1502" width="26.85546875" customWidth="1"/>
    <col min="1751" max="1751" width="28.42578125" customWidth="1"/>
    <col min="1752" max="1752" width="39.5703125" customWidth="1"/>
    <col min="1753" max="1753" width="14.140625" customWidth="1"/>
    <col min="1754" max="1757" width="16.140625" customWidth="1"/>
    <col min="1758" max="1758" width="26.85546875" customWidth="1"/>
    <col min="2007" max="2007" width="28.42578125" customWidth="1"/>
    <col min="2008" max="2008" width="39.5703125" customWidth="1"/>
    <col min="2009" max="2009" width="14.140625" customWidth="1"/>
    <col min="2010" max="2013" width="16.140625" customWidth="1"/>
    <col min="2014" max="2014" width="26.85546875" customWidth="1"/>
    <col min="2263" max="2263" width="28.42578125" customWidth="1"/>
    <col min="2264" max="2264" width="39.5703125" customWidth="1"/>
    <col min="2265" max="2265" width="14.140625" customWidth="1"/>
    <col min="2266" max="2269" width="16.140625" customWidth="1"/>
    <col min="2270" max="2270" width="26.85546875" customWidth="1"/>
    <col min="2519" max="2519" width="28.42578125" customWidth="1"/>
    <col min="2520" max="2520" width="39.5703125" customWidth="1"/>
    <col min="2521" max="2521" width="14.140625" customWidth="1"/>
    <col min="2522" max="2525" width="16.140625" customWidth="1"/>
    <col min="2526" max="2526" width="26.85546875" customWidth="1"/>
    <col min="2775" max="2775" width="28.42578125" customWidth="1"/>
    <col min="2776" max="2776" width="39.5703125" customWidth="1"/>
    <col min="2777" max="2777" width="14.140625" customWidth="1"/>
    <col min="2778" max="2781" width="16.140625" customWidth="1"/>
    <col min="2782" max="2782" width="26.85546875" customWidth="1"/>
    <col min="3031" max="3031" width="28.42578125" customWidth="1"/>
    <col min="3032" max="3032" width="39.5703125" customWidth="1"/>
    <col min="3033" max="3033" width="14.140625" customWidth="1"/>
    <col min="3034" max="3037" width="16.140625" customWidth="1"/>
    <col min="3038" max="3038" width="26.85546875" customWidth="1"/>
    <col min="3287" max="3287" width="28.42578125" customWidth="1"/>
    <col min="3288" max="3288" width="39.5703125" customWidth="1"/>
    <col min="3289" max="3289" width="14.140625" customWidth="1"/>
    <col min="3290" max="3293" width="16.140625" customWidth="1"/>
    <col min="3294" max="3294" width="26.85546875" customWidth="1"/>
    <col min="3543" max="3543" width="28.42578125" customWidth="1"/>
    <col min="3544" max="3544" width="39.5703125" customWidth="1"/>
    <col min="3545" max="3545" width="14.140625" customWidth="1"/>
    <col min="3546" max="3549" width="16.140625" customWidth="1"/>
    <col min="3550" max="3550" width="26.85546875" customWidth="1"/>
    <col min="3799" max="3799" width="28.42578125" customWidth="1"/>
    <col min="3800" max="3800" width="39.5703125" customWidth="1"/>
    <col min="3801" max="3801" width="14.140625" customWidth="1"/>
    <col min="3802" max="3805" width="16.140625" customWidth="1"/>
    <col min="3806" max="3806" width="26.85546875" customWidth="1"/>
    <col min="4055" max="4055" width="28.42578125" customWidth="1"/>
    <col min="4056" max="4056" width="39.5703125" customWidth="1"/>
    <col min="4057" max="4057" width="14.140625" customWidth="1"/>
    <col min="4058" max="4061" width="16.140625" customWidth="1"/>
    <col min="4062" max="4062" width="26.85546875" customWidth="1"/>
    <col min="4311" max="4311" width="28.42578125" customWidth="1"/>
    <col min="4312" max="4312" width="39.5703125" customWidth="1"/>
    <col min="4313" max="4313" width="14.140625" customWidth="1"/>
    <col min="4314" max="4317" width="16.140625" customWidth="1"/>
    <col min="4318" max="4318" width="26.85546875" customWidth="1"/>
    <col min="4567" max="4567" width="28.42578125" customWidth="1"/>
    <col min="4568" max="4568" width="39.5703125" customWidth="1"/>
    <col min="4569" max="4569" width="14.140625" customWidth="1"/>
    <col min="4570" max="4573" width="16.140625" customWidth="1"/>
    <col min="4574" max="4574" width="26.85546875" customWidth="1"/>
    <col min="4823" max="4823" width="28.42578125" customWidth="1"/>
    <col min="4824" max="4824" width="39.5703125" customWidth="1"/>
    <col min="4825" max="4825" width="14.140625" customWidth="1"/>
    <col min="4826" max="4829" width="16.140625" customWidth="1"/>
    <col min="4830" max="4830" width="26.85546875" customWidth="1"/>
    <col min="5079" max="5079" width="28.42578125" customWidth="1"/>
    <col min="5080" max="5080" width="39.5703125" customWidth="1"/>
    <col min="5081" max="5081" width="14.140625" customWidth="1"/>
    <col min="5082" max="5085" width="16.140625" customWidth="1"/>
    <col min="5086" max="5086" width="26.85546875" customWidth="1"/>
    <col min="5335" max="5335" width="28.42578125" customWidth="1"/>
    <col min="5336" max="5336" width="39.5703125" customWidth="1"/>
    <col min="5337" max="5337" width="14.140625" customWidth="1"/>
    <col min="5338" max="5341" width="16.140625" customWidth="1"/>
    <col min="5342" max="5342" width="26.85546875" customWidth="1"/>
    <col min="5591" max="5591" width="28.42578125" customWidth="1"/>
    <col min="5592" max="5592" width="39.5703125" customWidth="1"/>
    <col min="5593" max="5593" width="14.140625" customWidth="1"/>
    <col min="5594" max="5597" width="16.140625" customWidth="1"/>
    <col min="5598" max="5598" width="26.85546875" customWidth="1"/>
    <col min="5847" max="5847" width="28.42578125" customWidth="1"/>
    <col min="5848" max="5848" width="39.5703125" customWidth="1"/>
    <col min="5849" max="5849" width="14.140625" customWidth="1"/>
    <col min="5850" max="5853" width="16.140625" customWidth="1"/>
    <col min="5854" max="5854" width="26.85546875" customWidth="1"/>
    <col min="6103" max="6103" width="28.42578125" customWidth="1"/>
    <col min="6104" max="6104" width="39.5703125" customWidth="1"/>
    <col min="6105" max="6105" width="14.140625" customWidth="1"/>
    <col min="6106" max="6109" width="16.140625" customWidth="1"/>
    <col min="6110" max="6110" width="26.85546875" customWidth="1"/>
    <col min="6359" max="6359" width="28.42578125" customWidth="1"/>
    <col min="6360" max="6360" width="39.5703125" customWidth="1"/>
    <col min="6361" max="6361" width="14.140625" customWidth="1"/>
    <col min="6362" max="6365" width="16.140625" customWidth="1"/>
    <col min="6366" max="6366" width="26.85546875" customWidth="1"/>
    <col min="6615" max="6615" width="28.42578125" customWidth="1"/>
    <col min="6616" max="6616" width="39.5703125" customWidth="1"/>
    <col min="6617" max="6617" width="14.140625" customWidth="1"/>
    <col min="6618" max="6621" width="16.140625" customWidth="1"/>
    <col min="6622" max="6622" width="26.85546875" customWidth="1"/>
    <col min="6871" max="6871" width="28.42578125" customWidth="1"/>
    <col min="6872" max="6872" width="39.5703125" customWidth="1"/>
    <col min="6873" max="6873" width="14.140625" customWidth="1"/>
    <col min="6874" max="6877" width="16.140625" customWidth="1"/>
    <col min="6878" max="6878" width="26.85546875" customWidth="1"/>
    <col min="7127" max="7127" width="28.42578125" customWidth="1"/>
    <col min="7128" max="7128" width="39.5703125" customWidth="1"/>
    <col min="7129" max="7129" width="14.140625" customWidth="1"/>
    <col min="7130" max="7133" width="16.140625" customWidth="1"/>
    <col min="7134" max="7134" width="26.85546875" customWidth="1"/>
    <col min="7383" max="7383" width="28.42578125" customWidth="1"/>
    <col min="7384" max="7384" width="39.5703125" customWidth="1"/>
    <col min="7385" max="7385" width="14.140625" customWidth="1"/>
    <col min="7386" max="7389" width="16.140625" customWidth="1"/>
    <col min="7390" max="7390" width="26.85546875" customWidth="1"/>
    <col min="7639" max="7639" width="28.42578125" customWidth="1"/>
    <col min="7640" max="7640" width="39.5703125" customWidth="1"/>
    <col min="7641" max="7641" width="14.140625" customWidth="1"/>
    <col min="7642" max="7645" width="16.140625" customWidth="1"/>
    <col min="7646" max="7646" width="26.85546875" customWidth="1"/>
    <col min="7895" max="7895" width="28.42578125" customWidth="1"/>
    <col min="7896" max="7896" width="39.5703125" customWidth="1"/>
    <col min="7897" max="7897" width="14.140625" customWidth="1"/>
    <col min="7898" max="7901" width="16.140625" customWidth="1"/>
    <col min="7902" max="7902" width="26.85546875" customWidth="1"/>
    <col min="8151" max="8151" width="28.42578125" customWidth="1"/>
    <col min="8152" max="8152" width="39.5703125" customWidth="1"/>
    <col min="8153" max="8153" width="14.140625" customWidth="1"/>
    <col min="8154" max="8157" width="16.140625" customWidth="1"/>
    <col min="8158" max="8158" width="26.85546875" customWidth="1"/>
    <col min="8407" max="8407" width="28.42578125" customWidth="1"/>
    <col min="8408" max="8408" width="39.5703125" customWidth="1"/>
    <col min="8409" max="8409" width="14.140625" customWidth="1"/>
    <col min="8410" max="8413" width="16.140625" customWidth="1"/>
    <col min="8414" max="8414" width="26.85546875" customWidth="1"/>
    <col min="8663" max="8663" width="28.42578125" customWidth="1"/>
    <col min="8664" max="8664" width="39.5703125" customWidth="1"/>
    <col min="8665" max="8665" width="14.140625" customWidth="1"/>
    <col min="8666" max="8669" width="16.140625" customWidth="1"/>
    <col min="8670" max="8670" width="26.85546875" customWidth="1"/>
    <col min="8919" max="8919" width="28.42578125" customWidth="1"/>
    <col min="8920" max="8920" width="39.5703125" customWidth="1"/>
    <col min="8921" max="8921" width="14.140625" customWidth="1"/>
    <col min="8922" max="8925" width="16.140625" customWidth="1"/>
    <col min="8926" max="8926" width="26.85546875" customWidth="1"/>
    <col min="9175" max="9175" width="28.42578125" customWidth="1"/>
    <col min="9176" max="9176" width="39.5703125" customWidth="1"/>
    <col min="9177" max="9177" width="14.140625" customWidth="1"/>
    <col min="9178" max="9181" width="16.140625" customWidth="1"/>
    <col min="9182" max="9182" width="26.85546875" customWidth="1"/>
    <col min="9431" max="9431" width="28.42578125" customWidth="1"/>
    <col min="9432" max="9432" width="39.5703125" customWidth="1"/>
    <col min="9433" max="9433" width="14.140625" customWidth="1"/>
    <col min="9434" max="9437" width="16.140625" customWidth="1"/>
    <col min="9438" max="9438" width="26.85546875" customWidth="1"/>
    <col min="9687" max="9687" width="28.42578125" customWidth="1"/>
    <col min="9688" max="9688" width="39.5703125" customWidth="1"/>
    <col min="9689" max="9689" width="14.140625" customWidth="1"/>
    <col min="9690" max="9693" width="16.140625" customWidth="1"/>
    <col min="9694" max="9694" width="26.85546875" customWidth="1"/>
    <col min="9943" max="9943" width="28.42578125" customWidth="1"/>
    <col min="9944" max="9944" width="39.5703125" customWidth="1"/>
    <col min="9945" max="9945" width="14.140625" customWidth="1"/>
    <col min="9946" max="9949" width="16.140625" customWidth="1"/>
    <col min="9950" max="9950" width="26.85546875" customWidth="1"/>
    <col min="10199" max="10199" width="28.42578125" customWidth="1"/>
    <col min="10200" max="10200" width="39.5703125" customWidth="1"/>
    <col min="10201" max="10201" width="14.140625" customWidth="1"/>
    <col min="10202" max="10205" width="16.140625" customWidth="1"/>
    <col min="10206" max="10206" width="26.85546875" customWidth="1"/>
    <col min="10455" max="10455" width="28.42578125" customWidth="1"/>
    <col min="10456" max="10456" width="39.5703125" customWidth="1"/>
    <col min="10457" max="10457" width="14.140625" customWidth="1"/>
    <col min="10458" max="10461" width="16.140625" customWidth="1"/>
    <col min="10462" max="10462" width="26.85546875" customWidth="1"/>
    <col min="10711" max="10711" width="28.42578125" customWidth="1"/>
    <col min="10712" max="10712" width="39.5703125" customWidth="1"/>
    <col min="10713" max="10713" width="14.140625" customWidth="1"/>
    <col min="10714" max="10717" width="16.140625" customWidth="1"/>
    <col min="10718" max="10718" width="26.85546875" customWidth="1"/>
    <col min="10967" max="10967" width="28.42578125" customWidth="1"/>
    <col min="10968" max="10968" width="39.5703125" customWidth="1"/>
    <col min="10969" max="10969" width="14.140625" customWidth="1"/>
    <col min="10970" max="10973" width="16.140625" customWidth="1"/>
    <col min="10974" max="10974" width="26.85546875" customWidth="1"/>
    <col min="11223" max="11223" width="28.42578125" customWidth="1"/>
    <col min="11224" max="11224" width="39.5703125" customWidth="1"/>
    <col min="11225" max="11225" width="14.140625" customWidth="1"/>
    <col min="11226" max="11229" width="16.140625" customWidth="1"/>
    <col min="11230" max="11230" width="26.85546875" customWidth="1"/>
    <col min="11479" max="11479" width="28.42578125" customWidth="1"/>
    <col min="11480" max="11480" width="39.5703125" customWidth="1"/>
    <col min="11481" max="11481" width="14.140625" customWidth="1"/>
    <col min="11482" max="11485" width="16.140625" customWidth="1"/>
    <col min="11486" max="11486" width="26.85546875" customWidth="1"/>
    <col min="11735" max="11735" width="28.42578125" customWidth="1"/>
    <col min="11736" max="11736" width="39.5703125" customWidth="1"/>
    <col min="11737" max="11737" width="14.140625" customWidth="1"/>
    <col min="11738" max="11741" width="16.140625" customWidth="1"/>
    <col min="11742" max="11742" width="26.85546875" customWidth="1"/>
    <col min="11991" max="11991" width="28.42578125" customWidth="1"/>
    <col min="11992" max="11992" width="39.5703125" customWidth="1"/>
    <col min="11993" max="11993" width="14.140625" customWidth="1"/>
    <col min="11994" max="11997" width="16.140625" customWidth="1"/>
    <col min="11998" max="11998" width="26.85546875" customWidth="1"/>
    <col min="12247" max="12247" width="28.42578125" customWidth="1"/>
    <col min="12248" max="12248" width="39.5703125" customWidth="1"/>
    <col min="12249" max="12249" width="14.140625" customWidth="1"/>
    <col min="12250" max="12253" width="16.140625" customWidth="1"/>
    <col min="12254" max="12254" width="26.85546875" customWidth="1"/>
    <col min="12503" max="12503" width="28.42578125" customWidth="1"/>
    <col min="12504" max="12504" width="39.5703125" customWidth="1"/>
    <col min="12505" max="12505" width="14.140625" customWidth="1"/>
    <col min="12506" max="12509" width="16.140625" customWidth="1"/>
    <col min="12510" max="12510" width="26.85546875" customWidth="1"/>
    <col min="12759" max="12759" width="28.42578125" customWidth="1"/>
    <col min="12760" max="12760" width="39.5703125" customWidth="1"/>
    <col min="12761" max="12761" width="14.140625" customWidth="1"/>
    <col min="12762" max="12765" width="16.140625" customWidth="1"/>
    <col min="12766" max="12766" width="26.85546875" customWidth="1"/>
    <col min="13015" max="13015" width="28.42578125" customWidth="1"/>
    <col min="13016" max="13016" width="39.5703125" customWidth="1"/>
    <col min="13017" max="13017" width="14.140625" customWidth="1"/>
    <col min="13018" max="13021" width="16.140625" customWidth="1"/>
    <col min="13022" max="13022" width="26.85546875" customWidth="1"/>
    <col min="13271" max="13271" width="28.42578125" customWidth="1"/>
    <col min="13272" max="13272" width="39.5703125" customWidth="1"/>
    <col min="13273" max="13273" width="14.140625" customWidth="1"/>
    <col min="13274" max="13277" width="16.140625" customWidth="1"/>
    <col min="13278" max="13278" width="26.85546875" customWidth="1"/>
    <col min="13527" max="13527" width="28.42578125" customWidth="1"/>
    <col min="13528" max="13528" width="39.5703125" customWidth="1"/>
    <col min="13529" max="13529" width="14.140625" customWidth="1"/>
    <col min="13530" max="13533" width="16.140625" customWidth="1"/>
    <col min="13534" max="13534" width="26.85546875" customWidth="1"/>
    <col min="13783" max="13783" width="28.42578125" customWidth="1"/>
    <col min="13784" max="13784" width="39.5703125" customWidth="1"/>
    <col min="13785" max="13785" width="14.140625" customWidth="1"/>
    <col min="13786" max="13789" width="16.140625" customWidth="1"/>
    <col min="13790" max="13790" width="26.85546875" customWidth="1"/>
    <col min="14039" max="14039" width="28.42578125" customWidth="1"/>
    <col min="14040" max="14040" width="39.5703125" customWidth="1"/>
    <col min="14041" max="14041" width="14.140625" customWidth="1"/>
    <col min="14042" max="14045" width="16.140625" customWidth="1"/>
    <col min="14046" max="14046" width="26.85546875" customWidth="1"/>
    <col min="14295" max="14295" width="28.42578125" customWidth="1"/>
    <col min="14296" max="14296" width="39.5703125" customWidth="1"/>
    <col min="14297" max="14297" width="14.140625" customWidth="1"/>
    <col min="14298" max="14301" width="16.140625" customWidth="1"/>
    <col min="14302" max="14302" width="26.85546875" customWidth="1"/>
    <col min="14551" max="14551" width="28.42578125" customWidth="1"/>
    <col min="14552" max="14552" width="39.5703125" customWidth="1"/>
    <col min="14553" max="14553" width="14.140625" customWidth="1"/>
    <col min="14554" max="14557" width="16.140625" customWidth="1"/>
    <col min="14558" max="14558" width="26.85546875" customWidth="1"/>
    <col min="14807" max="14807" width="28.42578125" customWidth="1"/>
    <col min="14808" max="14808" width="39.5703125" customWidth="1"/>
    <col min="14809" max="14809" width="14.140625" customWidth="1"/>
    <col min="14810" max="14813" width="16.140625" customWidth="1"/>
    <col min="14814" max="14814" width="26.85546875" customWidth="1"/>
    <col min="15063" max="15063" width="28.42578125" customWidth="1"/>
    <col min="15064" max="15064" width="39.5703125" customWidth="1"/>
    <col min="15065" max="15065" width="14.140625" customWidth="1"/>
    <col min="15066" max="15069" width="16.140625" customWidth="1"/>
    <col min="15070" max="15070" width="26.85546875" customWidth="1"/>
    <col min="15319" max="15319" width="28.42578125" customWidth="1"/>
    <col min="15320" max="15320" width="39.5703125" customWidth="1"/>
    <col min="15321" max="15321" width="14.140625" customWidth="1"/>
    <col min="15322" max="15325" width="16.140625" customWidth="1"/>
    <col min="15326" max="15326" width="26.85546875" customWidth="1"/>
    <col min="15575" max="15575" width="28.42578125" customWidth="1"/>
    <col min="15576" max="15576" width="39.5703125" customWidth="1"/>
    <col min="15577" max="15577" width="14.140625" customWidth="1"/>
    <col min="15578" max="15581" width="16.140625" customWidth="1"/>
    <col min="15582" max="15582" width="26.85546875" customWidth="1"/>
    <col min="15831" max="15831" width="28.42578125" customWidth="1"/>
    <col min="15832" max="15832" width="39.5703125" customWidth="1"/>
    <col min="15833" max="15833" width="14.140625" customWidth="1"/>
    <col min="15834" max="15837" width="16.140625" customWidth="1"/>
    <col min="15838" max="15838" width="26.85546875" customWidth="1"/>
    <col min="16087" max="16087" width="28.42578125" customWidth="1"/>
    <col min="16088" max="16088" width="39.5703125" customWidth="1"/>
    <col min="16089" max="16089" width="14.140625" customWidth="1"/>
    <col min="16090" max="16093" width="16.140625" customWidth="1"/>
    <col min="16094" max="16094" width="26.85546875" customWidth="1"/>
  </cols>
  <sheetData>
    <row r="1" spans="1:9" ht="18.75" customHeight="1">
      <c r="A1" s="2" t="s">
        <v>17</v>
      </c>
      <c r="B1" s="2"/>
      <c r="C1" s="2"/>
      <c r="D1" s="2"/>
      <c r="E1" s="2"/>
      <c r="F1" s="2"/>
      <c r="G1" s="2" t="s">
        <v>18</v>
      </c>
      <c r="H1" s="2"/>
      <c r="I1" s="2"/>
    </row>
    <row r="2" spans="1:9" ht="25.5" customHeight="1">
      <c r="A2" s="78" t="s">
        <v>84</v>
      </c>
      <c r="B2" s="78"/>
      <c r="C2" s="3"/>
      <c r="D2" s="3"/>
      <c r="E2" s="3"/>
      <c r="F2" s="3"/>
      <c r="G2" s="3" t="s">
        <v>40</v>
      </c>
      <c r="H2" s="3"/>
      <c r="I2" s="3"/>
    </row>
    <row r="3" spans="1:9" ht="16.5" customHeight="1">
      <c r="A3" s="78" t="s">
        <v>60</v>
      </c>
      <c r="B3" s="78"/>
      <c r="C3" s="3"/>
      <c r="D3" s="3"/>
      <c r="E3" s="3"/>
      <c r="F3" s="3"/>
      <c r="G3" s="3" t="s">
        <v>41</v>
      </c>
    </row>
    <row r="4" spans="1:9" ht="15.75">
      <c r="D4" s="4"/>
      <c r="E4" s="4"/>
    </row>
    <row r="5" spans="1:9" ht="15.75">
      <c r="A5" s="4"/>
      <c r="B5" s="4"/>
      <c r="C5" s="4"/>
      <c r="D5" s="1"/>
      <c r="E5" s="1"/>
      <c r="F5" s="1"/>
      <c r="G5" s="1"/>
    </row>
    <row r="6" spans="1:9" s="5" customFormat="1" ht="39" customHeight="1">
      <c r="A6" s="75" t="s">
        <v>85</v>
      </c>
      <c r="B6" s="75" t="s">
        <v>12</v>
      </c>
      <c r="C6" s="75"/>
      <c r="D6" s="75"/>
      <c r="E6" s="75"/>
      <c r="F6" s="75"/>
      <c r="G6" s="75"/>
      <c r="H6" s="75"/>
    </row>
    <row r="7" spans="1:9" s="5" customFormat="1">
      <c r="B7" s="6"/>
      <c r="C7" s="7"/>
      <c r="H7" s="6"/>
    </row>
    <row r="8" spans="1:9" s="5" customFormat="1" ht="17.100000000000001" customHeight="1">
      <c r="A8" s="76" t="s">
        <v>19</v>
      </c>
      <c r="B8" s="76" t="s">
        <v>13</v>
      </c>
      <c r="C8" s="76" t="s">
        <v>20</v>
      </c>
      <c r="D8" s="76" t="s">
        <v>0</v>
      </c>
      <c r="E8" s="76"/>
      <c r="F8" s="76"/>
      <c r="G8" s="77" t="s">
        <v>1</v>
      </c>
      <c r="H8" s="77" t="s">
        <v>21</v>
      </c>
    </row>
    <row r="9" spans="1:9" s="5" customFormat="1" ht="44.25" customHeight="1">
      <c r="A9" s="76"/>
      <c r="B9" s="76"/>
      <c r="C9" s="76"/>
      <c r="D9" s="8" t="s">
        <v>2</v>
      </c>
      <c r="E9" s="8" t="s">
        <v>3</v>
      </c>
      <c r="F9" s="8" t="s">
        <v>4</v>
      </c>
      <c r="G9" s="77" t="s">
        <v>22</v>
      </c>
      <c r="H9" s="77"/>
    </row>
    <row r="10" spans="1:9" s="5" customFormat="1" ht="18.75">
      <c r="A10" s="9" t="s">
        <v>23</v>
      </c>
      <c r="B10" s="10"/>
      <c r="C10" s="11"/>
      <c r="D10" s="11"/>
      <c r="E10" s="11"/>
      <c r="F10" s="11"/>
      <c r="G10" s="11"/>
      <c r="H10" s="11"/>
    </row>
    <row r="11" spans="1:9" s="5" customFormat="1" ht="18.75">
      <c r="A11" s="12" t="s">
        <v>24</v>
      </c>
      <c r="B11" s="13"/>
      <c r="C11" s="14"/>
      <c r="D11" s="14"/>
      <c r="E11" s="14"/>
      <c r="F11" s="14"/>
      <c r="G11" s="14"/>
      <c r="H11" s="14"/>
    </row>
    <row r="12" spans="1:9" s="5" customFormat="1" ht="18.75" customHeight="1">
      <c r="A12" s="79" t="s">
        <v>5</v>
      </c>
      <c r="B12" s="15" t="s">
        <v>117</v>
      </c>
      <c r="C12" s="16">
        <v>200</v>
      </c>
      <c r="D12" s="17">
        <v>4.5999999999999996</v>
      </c>
      <c r="E12" s="17">
        <v>5.8</v>
      </c>
      <c r="F12" s="17">
        <v>24.3</v>
      </c>
      <c r="G12" s="17">
        <v>167.2</v>
      </c>
      <c r="H12" s="16" t="s">
        <v>166</v>
      </c>
      <c r="I12" s="5" t="s">
        <v>103</v>
      </c>
    </row>
    <row r="13" spans="1:9" s="5" customFormat="1" ht="18.75" customHeight="1">
      <c r="A13" s="79">
        <v>2</v>
      </c>
      <c r="B13" s="16" t="s">
        <v>25</v>
      </c>
      <c r="C13" s="16">
        <v>30</v>
      </c>
      <c r="D13" s="17">
        <v>7</v>
      </c>
      <c r="E13" s="17">
        <v>8.9</v>
      </c>
      <c r="F13" s="17">
        <v>0</v>
      </c>
      <c r="G13" s="17">
        <v>107.5</v>
      </c>
      <c r="H13" s="16" t="s">
        <v>167</v>
      </c>
    </row>
    <row r="14" spans="1:9" s="5" customFormat="1" ht="18.75" customHeight="1">
      <c r="A14" s="79"/>
      <c r="B14" s="16" t="s">
        <v>52</v>
      </c>
      <c r="C14" s="16">
        <v>60</v>
      </c>
      <c r="D14" s="17">
        <v>4.5999999999999996</v>
      </c>
      <c r="E14" s="17">
        <v>0.5</v>
      </c>
      <c r="F14" s="17">
        <v>29.5</v>
      </c>
      <c r="G14" s="17">
        <v>140.6</v>
      </c>
      <c r="H14" s="16" t="s">
        <v>28</v>
      </c>
    </row>
    <row r="15" spans="1:9" s="5" customFormat="1" ht="18.75">
      <c r="A15" s="79"/>
      <c r="B15" s="16" t="s">
        <v>15</v>
      </c>
      <c r="C15" s="16">
        <v>200</v>
      </c>
      <c r="D15" s="17">
        <v>0.2</v>
      </c>
      <c r="E15" s="17">
        <v>0.1</v>
      </c>
      <c r="F15" s="17">
        <v>6.6</v>
      </c>
      <c r="G15" s="17">
        <v>27.9</v>
      </c>
      <c r="H15" s="16" t="s">
        <v>185</v>
      </c>
    </row>
    <row r="16" spans="1:9" s="5" customFormat="1" ht="18.75">
      <c r="A16" s="79"/>
      <c r="B16" s="16" t="s">
        <v>26</v>
      </c>
      <c r="C16" s="16">
        <v>100</v>
      </c>
      <c r="D16" s="17">
        <v>0.4</v>
      </c>
      <c r="E16" s="17">
        <v>0.4</v>
      </c>
      <c r="F16" s="17">
        <v>9.8000000000000007</v>
      </c>
      <c r="G16" s="17">
        <v>44.4</v>
      </c>
      <c r="H16" s="16" t="s">
        <v>28</v>
      </c>
    </row>
    <row r="17" spans="1:9" s="5" customFormat="1" ht="18.75">
      <c r="A17" s="18" t="s">
        <v>7</v>
      </c>
      <c r="B17" s="19"/>
      <c r="C17" s="18">
        <v>590</v>
      </c>
      <c r="D17" s="20">
        <f>SUM(D12:D16)</f>
        <v>16.799999999999997</v>
      </c>
      <c r="E17" s="20">
        <f t="shared" ref="E17:G17" si="0">SUM(E12:E16)</f>
        <v>15.7</v>
      </c>
      <c r="F17" s="20">
        <f t="shared" si="0"/>
        <v>70.2</v>
      </c>
      <c r="G17" s="20">
        <f t="shared" si="0"/>
        <v>487.59999999999991</v>
      </c>
      <c r="H17" s="21"/>
    </row>
    <row r="18" spans="1:9" s="5" customFormat="1" ht="26.25" customHeight="1">
      <c r="A18" s="63" t="s">
        <v>8</v>
      </c>
      <c r="B18" s="15" t="s">
        <v>65</v>
      </c>
      <c r="C18" s="16">
        <v>60</v>
      </c>
      <c r="D18" s="17">
        <v>0.5</v>
      </c>
      <c r="E18" s="17">
        <v>0.1</v>
      </c>
      <c r="F18" s="17">
        <v>1.5</v>
      </c>
      <c r="G18" s="17">
        <v>8.5</v>
      </c>
      <c r="H18" s="16" t="s">
        <v>169</v>
      </c>
      <c r="I18" s="5" t="s">
        <v>86</v>
      </c>
    </row>
    <row r="19" spans="1:9" s="5" customFormat="1" ht="29.25" customHeight="1">
      <c r="A19" s="63">
        <v>2</v>
      </c>
      <c r="B19" s="16" t="s">
        <v>62</v>
      </c>
      <c r="C19" s="16">
        <v>200</v>
      </c>
      <c r="D19" s="17">
        <v>1.9</v>
      </c>
      <c r="E19" s="17">
        <v>7.2</v>
      </c>
      <c r="F19" s="17">
        <v>7.5</v>
      </c>
      <c r="G19" s="17">
        <v>102.2</v>
      </c>
      <c r="H19" s="16" t="s">
        <v>64</v>
      </c>
    </row>
    <row r="20" spans="1:9" s="5" customFormat="1" ht="20.25" customHeight="1">
      <c r="A20" s="63">
        <v>3</v>
      </c>
      <c r="B20" s="16" t="s">
        <v>214</v>
      </c>
      <c r="C20" s="16">
        <v>90</v>
      </c>
      <c r="D20" s="17">
        <v>17.2</v>
      </c>
      <c r="E20" s="17">
        <v>3.9</v>
      </c>
      <c r="F20" s="17">
        <v>12</v>
      </c>
      <c r="G20" s="17">
        <v>151.80000000000001</v>
      </c>
      <c r="H20" s="16" t="s">
        <v>215</v>
      </c>
    </row>
    <row r="21" spans="1:9" s="5" customFormat="1" ht="20.25" customHeight="1">
      <c r="A21" s="63"/>
      <c r="B21" s="16" t="s">
        <v>80</v>
      </c>
      <c r="C21" s="16">
        <v>170</v>
      </c>
      <c r="D21" s="17">
        <v>6</v>
      </c>
      <c r="E21" s="17">
        <v>5.6</v>
      </c>
      <c r="F21" s="17">
        <v>37.200000000000003</v>
      </c>
      <c r="G21" s="17">
        <v>223</v>
      </c>
      <c r="H21" s="16" t="s">
        <v>171</v>
      </c>
    </row>
    <row r="22" spans="1:9" s="5" customFormat="1" ht="20.25" customHeight="1">
      <c r="A22" s="63"/>
      <c r="B22" s="16" t="s">
        <v>52</v>
      </c>
      <c r="C22" s="16">
        <v>85</v>
      </c>
      <c r="D22" s="17">
        <v>6.5</v>
      </c>
      <c r="E22" s="17">
        <v>0.7</v>
      </c>
      <c r="F22" s="17">
        <v>41</v>
      </c>
      <c r="G22" s="17">
        <v>199.2</v>
      </c>
      <c r="H22" s="16" t="s">
        <v>28</v>
      </c>
    </row>
    <row r="23" spans="1:9" s="5" customFormat="1" ht="18.75">
      <c r="A23" s="63" t="s">
        <v>8</v>
      </c>
      <c r="B23" s="16" t="s">
        <v>70</v>
      </c>
      <c r="C23" s="16">
        <v>200</v>
      </c>
      <c r="D23" s="17">
        <v>0.1</v>
      </c>
      <c r="E23" s="17">
        <v>0</v>
      </c>
      <c r="F23" s="17">
        <v>7.2</v>
      </c>
      <c r="G23" s="17">
        <v>29.3</v>
      </c>
      <c r="H23" s="16" t="s">
        <v>172</v>
      </c>
      <c r="I23" s="5" t="s">
        <v>88</v>
      </c>
    </row>
    <row r="24" spans="1:9" s="5" customFormat="1" ht="18.75">
      <c r="A24" s="18" t="s">
        <v>9</v>
      </c>
      <c r="B24" s="19"/>
      <c r="C24" s="18">
        <f>SUM(C18:C23)</f>
        <v>805</v>
      </c>
      <c r="D24" s="20">
        <f>SUM(D18:D23)</f>
        <v>32.199999999999996</v>
      </c>
      <c r="E24" s="20">
        <f t="shared" ref="E24:G24" si="1">SUM(E18:E23)</f>
        <v>17.499999999999996</v>
      </c>
      <c r="F24" s="20">
        <f t="shared" si="1"/>
        <v>106.4</v>
      </c>
      <c r="G24" s="20">
        <f t="shared" si="1"/>
        <v>714</v>
      </c>
      <c r="H24" s="21"/>
    </row>
    <row r="25" spans="1:9" s="5" customFormat="1" ht="18.75">
      <c r="A25" s="12" t="s">
        <v>27</v>
      </c>
      <c r="B25" s="22"/>
      <c r="C25" s="23"/>
      <c r="D25" s="24"/>
      <c r="E25" s="24"/>
      <c r="F25" s="24"/>
      <c r="G25" s="24"/>
      <c r="H25" s="23"/>
    </row>
    <row r="26" spans="1:9" s="5" customFormat="1" ht="18.75">
      <c r="A26" s="63" t="s">
        <v>5</v>
      </c>
      <c r="B26" s="15" t="s">
        <v>66</v>
      </c>
      <c r="C26" s="16">
        <v>90</v>
      </c>
      <c r="D26" s="17">
        <v>13</v>
      </c>
      <c r="E26" s="17">
        <v>13.2</v>
      </c>
      <c r="F26" s="17">
        <v>7.3</v>
      </c>
      <c r="G26" s="17">
        <v>199.7</v>
      </c>
      <c r="H26" s="16" t="s">
        <v>67</v>
      </c>
    </row>
    <row r="27" spans="1:9" s="5" customFormat="1" ht="18.75">
      <c r="A27" s="63"/>
      <c r="B27" s="15" t="s">
        <v>72</v>
      </c>
      <c r="C27" s="16">
        <v>50</v>
      </c>
      <c r="D27" s="17">
        <v>0.7</v>
      </c>
      <c r="E27" s="17">
        <v>1.4</v>
      </c>
      <c r="F27" s="17">
        <v>2.7</v>
      </c>
      <c r="G27" s="17">
        <v>25.6</v>
      </c>
      <c r="H27" s="16" t="s">
        <v>112</v>
      </c>
    </row>
    <row r="28" spans="1:9" s="5" customFormat="1" ht="18.75">
      <c r="A28" s="63">
        <v>4</v>
      </c>
      <c r="B28" s="16" t="s">
        <v>35</v>
      </c>
      <c r="C28" s="16">
        <v>150</v>
      </c>
      <c r="D28" s="17">
        <v>8.1999999999999993</v>
      </c>
      <c r="E28" s="17">
        <v>6.3</v>
      </c>
      <c r="F28" s="17">
        <v>35.9</v>
      </c>
      <c r="G28" s="17">
        <v>233.7</v>
      </c>
      <c r="H28" s="16" t="s">
        <v>173</v>
      </c>
    </row>
    <row r="29" spans="1:9" s="5" customFormat="1" ht="18.75">
      <c r="A29" s="63"/>
      <c r="B29" s="16" t="s">
        <v>68</v>
      </c>
      <c r="C29" s="16">
        <v>50</v>
      </c>
      <c r="D29" s="17">
        <v>3.3</v>
      </c>
      <c r="E29" s="17">
        <v>0.6</v>
      </c>
      <c r="F29" s="17">
        <v>19.8</v>
      </c>
      <c r="G29" s="17">
        <v>97.8</v>
      </c>
      <c r="H29" s="16" t="s">
        <v>28</v>
      </c>
    </row>
    <row r="30" spans="1:9" s="5" customFormat="1" ht="18.75">
      <c r="A30" s="63">
        <v>5</v>
      </c>
      <c r="B30" s="16" t="s">
        <v>46</v>
      </c>
      <c r="C30" s="16">
        <v>200</v>
      </c>
      <c r="D30" s="17">
        <v>0.2</v>
      </c>
      <c r="E30" s="17">
        <v>0.1</v>
      </c>
      <c r="F30" s="17">
        <v>6.8</v>
      </c>
      <c r="G30" s="17">
        <v>28.9</v>
      </c>
      <c r="H30" s="16" t="s">
        <v>174</v>
      </c>
      <c r="I30" s="5" t="s">
        <v>89</v>
      </c>
    </row>
    <row r="31" spans="1:9" s="5" customFormat="1" ht="18.75">
      <c r="A31" s="18" t="s">
        <v>7</v>
      </c>
      <c r="B31" s="19"/>
      <c r="C31" s="18">
        <v>540</v>
      </c>
      <c r="D31" s="20">
        <f>SUM(D26:D30)</f>
        <v>25.4</v>
      </c>
      <c r="E31" s="20">
        <f t="shared" ref="E31:G31" si="2">SUM(E26:E30)</f>
        <v>21.6</v>
      </c>
      <c r="F31" s="20">
        <f t="shared" si="2"/>
        <v>72.5</v>
      </c>
      <c r="G31" s="20">
        <f t="shared" si="2"/>
        <v>585.69999999999993</v>
      </c>
      <c r="H31" s="21"/>
    </row>
    <row r="32" spans="1:9" s="5" customFormat="1" ht="18.75">
      <c r="A32" s="63" t="s">
        <v>8</v>
      </c>
      <c r="B32" s="15" t="s">
        <v>65</v>
      </c>
      <c r="C32" s="16">
        <v>60</v>
      </c>
      <c r="D32" s="17">
        <v>1.7</v>
      </c>
      <c r="E32" s="17">
        <v>0.1</v>
      </c>
      <c r="F32" s="17">
        <v>3.5</v>
      </c>
      <c r="G32" s="17">
        <v>22.1</v>
      </c>
      <c r="H32" s="16" t="s">
        <v>175</v>
      </c>
      <c r="I32" s="5" t="s">
        <v>90</v>
      </c>
    </row>
    <row r="33" spans="1:9" s="5" customFormat="1" ht="24" customHeight="1">
      <c r="A33" s="63">
        <v>2</v>
      </c>
      <c r="B33" s="16" t="s">
        <v>209</v>
      </c>
      <c r="C33" s="16">
        <v>200</v>
      </c>
      <c r="D33" s="17">
        <v>14</v>
      </c>
      <c r="E33" s="17">
        <v>6.1</v>
      </c>
      <c r="F33" s="17">
        <v>9.1</v>
      </c>
      <c r="G33" s="17">
        <v>147</v>
      </c>
      <c r="H33" s="16" t="s">
        <v>210</v>
      </c>
    </row>
    <row r="34" spans="1:9" s="5" customFormat="1" ht="18.75">
      <c r="A34" s="63">
        <v>3</v>
      </c>
      <c r="B34" s="16" t="s">
        <v>32</v>
      </c>
      <c r="C34" s="16">
        <v>250</v>
      </c>
      <c r="D34" s="17">
        <v>26.2</v>
      </c>
      <c r="E34" s="17">
        <v>8.8000000000000007</v>
      </c>
      <c r="F34" s="17">
        <v>21.9</v>
      </c>
      <c r="G34" s="17">
        <v>271.7</v>
      </c>
      <c r="H34" s="16" t="s">
        <v>177</v>
      </c>
    </row>
    <row r="35" spans="1:9" s="5" customFormat="1" ht="18.75">
      <c r="A35" s="63">
        <v>4</v>
      </c>
      <c r="B35" s="16" t="s">
        <v>52</v>
      </c>
      <c r="C35" s="16">
        <v>80</v>
      </c>
      <c r="D35" s="17">
        <v>6.1</v>
      </c>
      <c r="E35" s="17">
        <v>0.6</v>
      </c>
      <c r="F35" s="17">
        <v>39.4</v>
      </c>
      <c r="G35" s="17">
        <v>187.5</v>
      </c>
      <c r="H35" s="16" t="s">
        <v>28</v>
      </c>
    </row>
    <row r="36" spans="1:9" s="5" customFormat="1" ht="18.75">
      <c r="A36" s="63">
        <v>5</v>
      </c>
      <c r="B36" s="16" t="s">
        <v>36</v>
      </c>
      <c r="C36" s="16">
        <v>200</v>
      </c>
      <c r="D36" s="17">
        <v>0.4</v>
      </c>
      <c r="E36" s="17">
        <v>0</v>
      </c>
      <c r="F36" s="17">
        <v>19.8</v>
      </c>
      <c r="G36" s="17">
        <v>80.8</v>
      </c>
      <c r="H36" s="16" t="s">
        <v>178</v>
      </c>
    </row>
    <row r="37" spans="1:9" s="5" customFormat="1" ht="18.75">
      <c r="A37" s="18" t="s">
        <v>9</v>
      </c>
      <c r="B37" s="19"/>
      <c r="C37" s="18">
        <f>SUM(C32:C36)</f>
        <v>790</v>
      </c>
      <c r="D37" s="20">
        <f>SUM(D32:D36)</f>
        <v>48.4</v>
      </c>
      <c r="E37" s="20">
        <f t="shared" ref="E37:G37" si="3">SUM(E32:E36)</f>
        <v>15.6</v>
      </c>
      <c r="F37" s="20">
        <f t="shared" si="3"/>
        <v>93.7</v>
      </c>
      <c r="G37" s="20">
        <f t="shared" si="3"/>
        <v>709.09999999999991</v>
      </c>
      <c r="H37" s="21"/>
    </row>
    <row r="38" spans="1:9" s="5" customFormat="1" ht="18.75">
      <c r="A38" s="12" t="s">
        <v>29</v>
      </c>
      <c r="B38" s="22"/>
      <c r="C38" s="23"/>
      <c r="D38" s="24"/>
      <c r="E38" s="24"/>
      <c r="F38" s="24"/>
      <c r="G38" s="24"/>
      <c r="H38" s="23"/>
    </row>
    <row r="39" spans="1:9" s="5" customFormat="1" ht="22.5" customHeight="1">
      <c r="A39" s="63" t="s">
        <v>5</v>
      </c>
      <c r="B39" s="15" t="s">
        <v>216</v>
      </c>
      <c r="C39" s="16">
        <v>150</v>
      </c>
      <c r="D39" s="17">
        <v>29.7</v>
      </c>
      <c r="E39" s="17">
        <v>10.7</v>
      </c>
      <c r="F39" s="17">
        <v>21.6</v>
      </c>
      <c r="G39" s="17">
        <v>301.3</v>
      </c>
      <c r="H39" s="16" t="s">
        <v>217</v>
      </c>
    </row>
    <row r="40" spans="1:9" s="5" customFormat="1" ht="18.75">
      <c r="A40" s="63"/>
      <c r="B40" s="16" t="s">
        <v>42</v>
      </c>
      <c r="C40" s="16">
        <v>10</v>
      </c>
      <c r="D40" s="17">
        <v>0.7</v>
      </c>
      <c r="E40" s="17">
        <v>0.9</v>
      </c>
      <c r="F40" s="17">
        <v>5.6</v>
      </c>
      <c r="G40" s="17">
        <v>32.700000000000003</v>
      </c>
      <c r="H40" s="16" t="s">
        <v>28</v>
      </c>
    </row>
    <row r="41" spans="1:9" s="5" customFormat="1" ht="18.75">
      <c r="A41" s="63">
        <v>2</v>
      </c>
      <c r="B41" s="16" t="s">
        <v>52</v>
      </c>
      <c r="C41" s="16">
        <v>50</v>
      </c>
      <c r="D41" s="17">
        <v>3.8</v>
      </c>
      <c r="E41" s="17">
        <v>0.4</v>
      </c>
      <c r="F41" s="17">
        <v>24.6</v>
      </c>
      <c r="G41" s="17">
        <v>117.2</v>
      </c>
      <c r="H41" s="16" t="s">
        <v>28</v>
      </c>
    </row>
    <row r="42" spans="1:9" s="5" customFormat="1" ht="18.75">
      <c r="A42" s="63"/>
      <c r="B42" s="16" t="s">
        <v>43</v>
      </c>
      <c r="C42" s="16">
        <v>200</v>
      </c>
      <c r="D42" s="17">
        <v>0.2</v>
      </c>
      <c r="E42" s="17">
        <v>0</v>
      </c>
      <c r="F42" s="17">
        <v>6.4</v>
      </c>
      <c r="G42" s="17">
        <v>26.8</v>
      </c>
      <c r="H42" s="16" t="s">
        <v>179</v>
      </c>
    </row>
    <row r="43" spans="1:9" s="5" customFormat="1" ht="18.75">
      <c r="A43" s="63">
        <v>3</v>
      </c>
      <c r="B43" s="16" t="s">
        <v>45</v>
      </c>
      <c r="C43" s="16">
        <v>95</v>
      </c>
      <c r="D43" s="17">
        <v>3.9</v>
      </c>
      <c r="E43" s="17">
        <v>1.4</v>
      </c>
      <c r="F43" s="17">
        <v>5.6</v>
      </c>
      <c r="G43" s="17">
        <v>50.8</v>
      </c>
      <c r="H43" s="16" t="s">
        <v>28</v>
      </c>
    </row>
    <row r="44" spans="1:9" s="5" customFormat="1" ht="18.75">
      <c r="A44" s="18" t="s">
        <v>7</v>
      </c>
      <c r="B44" s="26"/>
      <c r="C44" s="18">
        <f>SUM(C39:C43)</f>
        <v>505</v>
      </c>
      <c r="D44" s="20">
        <f>SUM(D39:D43)</f>
        <v>38.299999999999997</v>
      </c>
      <c r="E44" s="20">
        <f t="shared" ref="E44:G44" si="4">SUM(E39:E43)</f>
        <v>13.4</v>
      </c>
      <c r="F44" s="20">
        <f t="shared" si="4"/>
        <v>63.800000000000004</v>
      </c>
      <c r="G44" s="20">
        <f t="shared" si="4"/>
        <v>528.79999999999995</v>
      </c>
      <c r="H44" s="21"/>
    </row>
    <row r="45" spans="1:9" s="5" customFormat="1" ht="21" customHeight="1">
      <c r="A45" s="63" t="s">
        <v>8</v>
      </c>
      <c r="B45" s="15" t="s">
        <v>65</v>
      </c>
      <c r="C45" s="16">
        <v>60</v>
      </c>
      <c r="D45" s="17">
        <v>0.5</v>
      </c>
      <c r="E45" s="17">
        <v>6.1</v>
      </c>
      <c r="F45" s="17">
        <v>4.3</v>
      </c>
      <c r="G45" s="17">
        <v>74.3</v>
      </c>
      <c r="H45" s="16" t="s">
        <v>180</v>
      </c>
      <c r="I45" s="5" t="s">
        <v>91</v>
      </c>
    </row>
    <row r="46" spans="1:9" s="5" customFormat="1" ht="21" customHeight="1">
      <c r="A46" s="63">
        <v>2</v>
      </c>
      <c r="B46" s="16" t="s">
        <v>163</v>
      </c>
      <c r="C46" s="16">
        <v>200</v>
      </c>
      <c r="D46" s="17">
        <v>1.8</v>
      </c>
      <c r="E46" s="17">
        <v>4.3</v>
      </c>
      <c r="F46" s="17">
        <v>10.7</v>
      </c>
      <c r="G46" s="17">
        <v>88.3</v>
      </c>
      <c r="H46" s="16" t="s">
        <v>181</v>
      </c>
    </row>
    <row r="47" spans="1:9" s="5" customFormat="1" ht="21" customHeight="1">
      <c r="A47" s="63"/>
      <c r="B47" s="16" t="s">
        <v>212</v>
      </c>
      <c r="C47" s="16">
        <v>90</v>
      </c>
      <c r="D47" s="17">
        <v>16.399999999999999</v>
      </c>
      <c r="E47" s="17">
        <v>15.7</v>
      </c>
      <c r="F47" s="17">
        <v>1438</v>
      </c>
      <c r="G47" s="17">
        <v>265.7</v>
      </c>
      <c r="H47" s="16" t="s">
        <v>213</v>
      </c>
    </row>
    <row r="48" spans="1:9" s="5" customFormat="1" ht="21" customHeight="1">
      <c r="A48" s="63">
        <v>3</v>
      </c>
      <c r="B48" s="16" t="s">
        <v>92</v>
      </c>
      <c r="C48" s="16">
        <v>150</v>
      </c>
      <c r="D48" s="17">
        <v>2.9</v>
      </c>
      <c r="E48" s="17">
        <v>3.7</v>
      </c>
      <c r="F48" s="17">
        <v>22.2</v>
      </c>
      <c r="G48" s="17">
        <v>133.80000000000001</v>
      </c>
      <c r="H48" s="16" t="s">
        <v>113</v>
      </c>
    </row>
    <row r="49" spans="1:9" s="5" customFormat="1" ht="21" customHeight="1">
      <c r="A49" s="25"/>
      <c r="B49" s="16" t="s">
        <v>68</v>
      </c>
      <c r="C49" s="16">
        <v>80</v>
      </c>
      <c r="D49" s="17">
        <v>5.3</v>
      </c>
      <c r="E49" s="17">
        <v>1</v>
      </c>
      <c r="F49" s="17">
        <v>31.7</v>
      </c>
      <c r="G49" s="17">
        <v>156.5</v>
      </c>
      <c r="H49" s="16" t="s">
        <v>28</v>
      </c>
    </row>
    <row r="50" spans="1:9" s="5" customFormat="1" ht="21" customHeight="1">
      <c r="A50" s="33"/>
      <c r="B50" s="16" t="s">
        <v>75</v>
      </c>
      <c r="C50" s="16">
        <v>200</v>
      </c>
      <c r="D50" s="17">
        <v>0.4</v>
      </c>
      <c r="E50" s="17">
        <v>0.1</v>
      </c>
      <c r="F50" s="17">
        <v>18.3</v>
      </c>
      <c r="G50" s="17">
        <v>75.900000000000006</v>
      </c>
      <c r="H50" s="16" t="s">
        <v>182</v>
      </c>
      <c r="I50" s="5" t="s">
        <v>93</v>
      </c>
    </row>
    <row r="51" spans="1:9" s="5" customFormat="1" ht="18.75">
      <c r="A51" s="18" t="s">
        <v>9</v>
      </c>
      <c r="B51" s="26"/>
      <c r="C51" s="18">
        <f>SUM(C45:C50)</f>
        <v>780</v>
      </c>
      <c r="D51" s="20">
        <f>SUM(D45:D50)</f>
        <v>27.299999999999997</v>
      </c>
      <c r="E51" s="20">
        <f t="shared" ref="E51:G51" si="5">SUM(E45:E50)</f>
        <v>30.9</v>
      </c>
      <c r="F51" s="20">
        <f t="shared" si="5"/>
        <v>1525.2</v>
      </c>
      <c r="G51" s="20">
        <f t="shared" si="5"/>
        <v>794.49999999999989</v>
      </c>
      <c r="H51" s="21"/>
    </row>
    <row r="52" spans="1:9" s="5" customFormat="1" ht="18.75">
      <c r="A52" s="12" t="s">
        <v>30</v>
      </c>
      <c r="B52" s="22"/>
      <c r="C52" s="23"/>
      <c r="D52" s="24"/>
      <c r="E52" s="24"/>
      <c r="F52" s="24"/>
      <c r="G52" s="24"/>
      <c r="H52" s="23"/>
    </row>
    <row r="53" spans="1:9" s="5" customFormat="1" ht="25.5" customHeight="1">
      <c r="A53" s="63" t="s">
        <v>5</v>
      </c>
      <c r="B53" s="15" t="s">
        <v>65</v>
      </c>
      <c r="C53" s="16">
        <v>60</v>
      </c>
      <c r="D53" s="17">
        <v>1.5</v>
      </c>
      <c r="E53" s="17">
        <v>6.1</v>
      </c>
      <c r="F53" s="17">
        <v>6.2</v>
      </c>
      <c r="G53" s="17">
        <v>85.8</v>
      </c>
      <c r="H53" s="16" t="s">
        <v>183</v>
      </c>
      <c r="I53" s="5" t="s">
        <v>94</v>
      </c>
    </row>
    <row r="54" spans="1:9" s="5" customFormat="1" ht="18.75">
      <c r="A54" s="63">
        <v>2</v>
      </c>
      <c r="B54" s="16" t="s">
        <v>102</v>
      </c>
      <c r="C54" s="16">
        <v>90</v>
      </c>
      <c r="D54" s="17">
        <v>17.2</v>
      </c>
      <c r="E54" s="17">
        <v>3.9</v>
      </c>
      <c r="F54" s="17">
        <v>12</v>
      </c>
      <c r="G54" s="17">
        <v>151.80000000000001</v>
      </c>
      <c r="H54" s="16" t="s">
        <v>44</v>
      </c>
    </row>
    <row r="55" spans="1:9" s="5" customFormat="1" ht="18.75">
      <c r="A55" s="63"/>
      <c r="B55" s="16" t="s">
        <v>14</v>
      </c>
      <c r="C55" s="16">
        <v>150</v>
      </c>
      <c r="D55" s="17">
        <v>3.1</v>
      </c>
      <c r="E55" s="17">
        <v>5.3</v>
      </c>
      <c r="F55" s="17">
        <v>19.8</v>
      </c>
      <c r="G55" s="17">
        <v>139.4</v>
      </c>
      <c r="H55" s="16" t="s">
        <v>184</v>
      </c>
    </row>
    <row r="56" spans="1:9" s="5" customFormat="1" ht="18.75">
      <c r="A56" s="63">
        <v>3</v>
      </c>
      <c r="B56" s="16" t="s">
        <v>52</v>
      </c>
      <c r="C56" s="16">
        <v>30</v>
      </c>
      <c r="D56" s="17">
        <v>2.2999999999999998</v>
      </c>
      <c r="E56" s="17">
        <v>0.2</v>
      </c>
      <c r="F56" s="17">
        <v>14.8</v>
      </c>
      <c r="G56" s="17">
        <v>70.3</v>
      </c>
      <c r="H56" s="16" t="s">
        <v>28</v>
      </c>
    </row>
    <row r="57" spans="1:9" s="5" customFormat="1" ht="18.75">
      <c r="A57" s="63">
        <v>4</v>
      </c>
      <c r="B57" s="16" t="s">
        <v>15</v>
      </c>
      <c r="C57" s="16">
        <v>200</v>
      </c>
      <c r="D57" s="17">
        <v>0.2</v>
      </c>
      <c r="E57" s="17">
        <v>0.1</v>
      </c>
      <c r="F57" s="17">
        <v>6.6</v>
      </c>
      <c r="G57" s="17">
        <v>27.9</v>
      </c>
      <c r="H57" s="16" t="s">
        <v>185</v>
      </c>
    </row>
    <row r="58" spans="1:9" s="5" customFormat="1" ht="18.75">
      <c r="A58" s="18" t="s">
        <v>7</v>
      </c>
      <c r="B58" s="26"/>
      <c r="C58" s="18">
        <v>530</v>
      </c>
      <c r="D58" s="20">
        <f>SUM(D53:D57)</f>
        <v>24.3</v>
      </c>
      <c r="E58" s="20">
        <f t="shared" ref="E58:G58" si="6">SUM(E53:E57)</f>
        <v>15.6</v>
      </c>
      <c r="F58" s="20">
        <f t="shared" si="6"/>
        <v>59.4</v>
      </c>
      <c r="G58" s="20">
        <f t="shared" si="6"/>
        <v>475.2</v>
      </c>
      <c r="H58" s="21"/>
    </row>
    <row r="59" spans="1:9" s="5" customFormat="1" ht="18.75">
      <c r="A59" s="63" t="s">
        <v>8</v>
      </c>
      <c r="B59" s="15" t="s">
        <v>65</v>
      </c>
      <c r="C59" s="16">
        <v>60</v>
      </c>
      <c r="D59" s="17">
        <v>0.9</v>
      </c>
      <c r="E59" s="17">
        <v>5.3</v>
      </c>
      <c r="F59" s="17">
        <v>5.8</v>
      </c>
      <c r="G59" s="17">
        <v>74.7</v>
      </c>
      <c r="H59" s="16" t="s">
        <v>186</v>
      </c>
      <c r="I59" s="5" t="s">
        <v>95</v>
      </c>
    </row>
    <row r="60" spans="1:9" s="5" customFormat="1" ht="18.75">
      <c r="A60" s="63">
        <v>2</v>
      </c>
      <c r="B60" s="16" t="s">
        <v>211</v>
      </c>
      <c r="C60" s="16">
        <v>200</v>
      </c>
      <c r="D60" s="17">
        <v>1.4</v>
      </c>
      <c r="E60" s="17">
        <v>1.9</v>
      </c>
      <c r="F60" s="17">
        <v>8.1</v>
      </c>
      <c r="G60" s="17">
        <v>55.5</v>
      </c>
      <c r="H60" s="16" t="s">
        <v>187</v>
      </c>
    </row>
    <row r="61" spans="1:9" s="5" customFormat="1" ht="37.5">
      <c r="A61" s="63">
        <v>3</v>
      </c>
      <c r="B61" s="16" t="s">
        <v>56</v>
      </c>
      <c r="C61" s="16">
        <v>90</v>
      </c>
      <c r="D61" s="17">
        <v>17.100000000000001</v>
      </c>
      <c r="E61" s="17">
        <v>19.8</v>
      </c>
      <c r="F61" s="17">
        <v>5</v>
      </c>
      <c r="G61" s="17">
        <v>266.10000000000002</v>
      </c>
      <c r="H61" s="16" t="s">
        <v>205</v>
      </c>
    </row>
    <row r="62" spans="1:9" s="5" customFormat="1" ht="18.75" customHeight="1">
      <c r="A62" s="63"/>
      <c r="B62" s="16" t="s">
        <v>34</v>
      </c>
      <c r="C62" s="16">
        <v>150</v>
      </c>
      <c r="D62" s="17">
        <v>3.6</v>
      </c>
      <c r="E62" s="17">
        <v>4.8</v>
      </c>
      <c r="F62" s="17">
        <v>36.4</v>
      </c>
      <c r="G62" s="17">
        <v>203.5</v>
      </c>
      <c r="H62" s="16" t="s">
        <v>188</v>
      </c>
    </row>
    <row r="63" spans="1:9" s="5" customFormat="1" ht="18.75">
      <c r="A63" s="63"/>
      <c r="B63" s="16" t="s">
        <v>68</v>
      </c>
      <c r="C63" s="16">
        <v>60</v>
      </c>
      <c r="D63" s="17">
        <v>4</v>
      </c>
      <c r="E63" s="17">
        <v>0.7</v>
      </c>
      <c r="F63" s="17">
        <v>23.8</v>
      </c>
      <c r="G63" s="17">
        <v>117.4</v>
      </c>
      <c r="H63" s="16" t="s">
        <v>28</v>
      </c>
    </row>
    <row r="64" spans="1:9" s="5" customFormat="1" ht="18.75">
      <c r="A64" s="63">
        <v>4</v>
      </c>
      <c r="B64" s="16" t="s">
        <v>70</v>
      </c>
      <c r="C64" s="16">
        <v>200</v>
      </c>
      <c r="D64" s="17">
        <v>0.1</v>
      </c>
      <c r="E64" s="17">
        <v>0.1</v>
      </c>
      <c r="F64" s="17">
        <v>7.8</v>
      </c>
      <c r="G64" s="17">
        <v>32.700000000000003</v>
      </c>
      <c r="H64" s="16" t="s">
        <v>189</v>
      </c>
      <c r="I64" s="5" t="s">
        <v>96</v>
      </c>
    </row>
    <row r="65" spans="1:9" s="5" customFormat="1" ht="18.75">
      <c r="A65" s="18" t="s">
        <v>9</v>
      </c>
      <c r="B65" s="26"/>
      <c r="C65" s="18">
        <f>SUM(C59:C64)</f>
        <v>760</v>
      </c>
      <c r="D65" s="20">
        <f>SUM(D59:D64)</f>
        <v>27.100000000000005</v>
      </c>
      <c r="E65" s="20">
        <f t="shared" ref="E65:G65" si="7">SUM(E59:E64)</f>
        <v>32.6</v>
      </c>
      <c r="F65" s="20">
        <f t="shared" si="7"/>
        <v>86.899999999999991</v>
      </c>
      <c r="G65" s="20">
        <f t="shared" si="7"/>
        <v>749.9</v>
      </c>
      <c r="H65" s="21"/>
    </row>
    <row r="66" spans="1:9" s="5" customFormat="1" ht="18.75">
      <c r="A66" s="12" t="s">
        <v>33</v>
      </c>
      <c r="B66" s="22"/>
      <c r="C66" s="23"/>
      <c r="D66" s="24"/>
      <c r="E66" s="24"/>
      <c r="F66" s="24"/>
      <c r="G66" s="24"/>
      <c r="H66" s="23"/>
    </row>
    <row r="67" spans="1:9" s="5" customFormat="1" ht="18.75">
      <c r="A67" s="63" t="s">
        <v>5</v>
      </c>
      <c r="B67" s="15" t="s">
        <v>65</v>
      </c>
      <c r="C67" s="16">
        <v>60</v>
      </c>
      <c r="D67" s="17">
        <v>0.9</v>
      </c>
      <c r="E67" s="17">
        <v>2.8</v>
      </c>
      <c r="F67" s="17">
        <v>4.4000000000000004</v>
      </c>
      <c r="G67" s="17">
        <v>46.8</v>
      </c>
      <c r="H67" s="16" t="s">
        <v>190</v>
      </c>
      <c r="I67" s="5" t="s">
        <v>97</v>
      </c>
    </row>
    <row r="68" spans="1:9" s="5" customFormat="1" ht="18.75">
      <c r="A68" s="63">
        <v>2</v>
      </c>
      <c r="B68" s="16" t="s">
        <v>16</v>
      </c>
      <c r="C68" s="16">
        <v>200</v>
      </c>
      <c r="D68" s="17">
        <v>27.2</v>
      </c>
      <c r="E68" s="17">
        <v>8.1</v>
      </c>
      <c r="F68" s="17">
        <v>33.200000000000003</v>
      </c>
      <c r="G68" s="17">
        <v>314.60000000000002</v>
      </c>
      <c r="H68" s="16" t="s">
        <v>191</v>
      </c>
    </row>
    <row r="69" spans="1:9" s="5" customFormat="1" ht="18.75">
      <c r="A69" s="63"/>
      <c r="B69" s="16" t="s">
        <v>52</v>
      </c>
      <c r="C69" s="16">
        <v>40</v>
      </c>
      <c r="D69" s="17">
        <v>3</v>
      </c>
      <c r="E69" s="17">
        <v>0.3</v>
      </c>
      <c r="F69" s="17">
        <v>19.7</v>
      </c>
      <c r="G69" s="17">
        <v>93.8</v>
      </c>
      <c r="H69" s="16" t="s">
        <v>28</v>
      </c>
    </row>
    <row r="70" spans="1:9" s="5" customFormat="1" ht="19.5" customHeight="1">
      <c r="A70" s="63">
        <v>4</v>
      </c>
      <c r="B70" s="16" t="s">
        <v>46</v>
      </c>
      <c r="C70" s="16">
        <v>200</v>
      </c>
      <c r="D70" s="17">
        <v>0.3</v>
      </c>
      <c r="E70" s="17">
        <v>0.1</v>
      </c>
      <c r="F70" s="17">
        <v>7.2</v>
      </c>
      <c r="G70" s="17">
        <v>31.2</v>
      </c>
      <c r="H70" s="16" t="s">
        <v>192</v>
      </c>
      <c r="I70" s="5" t="s">
        <v>98</v>
      </c>
    </row>
    <row r="71" spans="1:9" s="5" customFormat="1" ht="35.25" customHeight="1">
      <c r="A71" s="18" t="s">
        <v>7</v>
      </c>
      <c r="B71" s="18"/>
      <c r="C71" s="18">
        <f>SUM(C67:C70)</f>
        <v>500</v>
      </c>
      <c r="D71" s="20">
        <f>SUM(D67:D70)</f>
        <v>31.4</v>
      </c>
      <c r="E71" s="20">
        <f t="shared" ref="E71:G71" si="8">SUM(E67:E70)</f>
        <v>11.299999999999999</v>
      </c>
      <c r="F71" s="20">
        <f t="shared" si="8"/>
        <v>64.5</v>
      </c>
      <c r="G71" s="20">
        <f t="shared" si="8"/>
        <v>486.40000000000003</v>
      </c>
      <c r="H71" s="21"/>
    </row>
    <row r="72" spans="1:9" s="5" customFormat="1" ht="18.75">
      <c r="A72" s="63" t="s">
        <v>8</v>
      </c>
      <c r="B72" s="15" t="s">
        <v>65</v>
      </c>
      <c r="C72" s="16">
        <v>60</v>
      </c>
      <c r="D72" s="17">
        <v>0.7</v>
      </c>
      <c r="E72" s="17">
        <v>0.1</v>
      </c>
      <c r="F72" s="17">
        <v>2.2999999999999998</v>
      </c>
      <c r="G72" s="17">
        <v>12.8</v>
      </c>
      <c r="H72" s="16" t="s">
        <v>193</v>
      </c>
      <c r="I72" s="5" t="s">
        <v>99</v>
      </c>
    </row>
    <row r="73" spans="1:9" s="5" customFormat="1" ht="18.75">
      <c r="A73" s="63">
        <v>2</v>
      </c>
      <c r="B73" s="16" t="s">
        <v>57</v>
      </c>
      <c r="C73" s="16">
        <v>200</v>
      </c>
      <c r="D73" s="17">
        <v>4.8</v>
      </c>
      <c r="E73" s="17">
        <v>5.8</v>
      </c>
      <c r="F73" s="17">
        <v>13.6</v>
      </c>
      <c r="G73" s="17">
        <v>125.5</v>
      </c>
      <c r="H73" s="16" t="s">
        <v>194</v>
      </c>
    </row>
    <row r="74" spans="1:9" s="5" customFormat="1" ht="18.75">
      <c r="A74" s="63">
        <v>3</v>
      </c>
      <c r="B74" s="16" t="s">
        <v>82</v>
      </c>
      <c r="C74" s="16">
        <v>90</v>
      </c>
      <c r="D74" s="17">
        <v>21</v>
      </c>
      <c r="E74" s="17">
        <v>5.5</v>
      </c>
      <c r="F74" s="17">
        <v>3.5</v>
      </c>
      <c r="G74" s="17">
        <v>147.1</v>
      </c>
      <c r="H74" s="16" t="s">
        <v>83</v>
      </c>
    </row>
    <row r="75" spans="1:9" s="5" customFormat="1" ht="18.75">
      <c r="A75" s="63"/>
      <c r="B75" s="16" t="s">
        <v>35</v>
      </c>
      <c r="C75" s="16">
        <v>150</v>
      </c>
      <c r="D75" s="17">
        <v>8.1999999999999993</v>
      </c>
      <c r="E75" s="17">
        <v>6.3</v>
      </c>
      <c r="F75" s="17">
        <v>35.9</v>
      </c>
      <c r="G75" s="17">
        <v>233.7</v>
      </c>
      <c r="H75" s="16" t="s">
        <v>173</v>
      </c>
    </row>
    <row r="76" spans="1:9" s="5" customFormat="1" ht="18.75">
      <c r="A76" s="63">
        <v>5</v>
      </c>
      <c r="B76" s="16" t="s">
        <v>68</v>
      </c>
      <c r="C76" s="16">
        <v>70</v>
      </c>
      <c r="D76" s="17">
        <v>4.5999999999999996</v>
      </c>
      <c r="E76" s="17">
        <v>0.8</v>
      </c>
      <c r="F76" s="17">
        <v>27.7</v>
      </c>
      <c r="G76" s="17">
        <v>136.9</v>
      </c>
      <c r="H76" s="16" t="s">
        <v>28</v>
      </c>
    </row>
    <row r="77" spans="1:9" s="5" customFormat="1" ht="18.75">
      <c r="A77" s="25"/>
      <c r="B77" s="16" t="s">
        <v>71</v>
      </c>
      <c r="C77" s="16">
        <v>200</v>
      </c>
      <c r="D77" s="17">
        <v>0.6</v>
      </c>
      <c r="E77" s="17">
        <v>0.2</v>
      </c>
      <c r="F77" s="17">
        <v>15.1</v>
      </c>
      <c r="G77" s="17">
        <v>65.400000000000006</v>
      </c>
      <c r="H77" s="16" t="s">
        <v>195</v>
      </c>
    </row>
    <row r="78" spans="1:9" s="5" customFormat="1" ht="18.75">
      <c r="A78" s="18" t="s">
        <v>9</v>
      </c>
      <c r="B78" s="18"/>
      <c r="C78" s="18">
        <f>SUM(C72:C77)</f>
        <v>770</v>
      </c>
      <c r="D78" s="20">
        <f>SUM(D72:D77)</f>
        <v>39.900000000000006</v>
      </c>
      <c r="E78" s="20">
        <f t="shared" ref="E78:G78" si="9">SUM(E72:E77)</f>
        <v>18.7</v>
      </c>
      <c r="F78" s="20">
        <f t="shared" si="9"/>
        <v>98.1</v>
      </c>
      <c r="G78" s="20">
        <f t="shared" si="9"/>
        <v>721.39999999999986</v>
      </c>
      <c r="H78" s="21"/>
    </row>
    <row r="79" spans="1:9" s="5" customFormat="1" ht="18.75" customHeight="1">
      <c r="A79" s="12" t="s">
        <v>152</v>
      </c>
      <c r="B79" s="22"/>
      <c r="C79" s="23"/>
      <c r="D79" s="24"/>
      <c r="E79" s="24"/>
      <c r="F79" s="24"/>
      <c r="G79" s="24"/>
      <c r="H79" s="23"/>
    </row>
    <row r="80" spans="1:9" s="5" customFormat="1" ht="18.75">
      <c r="A80" s="63" t="s">
        <v>5</v>
      </c>
      <c r="B80" s="16" t="s">
        <v>63</v>
      </c>
      <c r="C80" s="16">
        <v>90</v>
      </c>
      <c r="D80" s="17">
        <v>8.1</v>
      </c>
      <c r="E80" s="17">
        <v>6.1</v>
      </c>
      <c r="F80" s="17">
        <v>7.6</v>
      </c>
      <c r="G80" s="17">
        <v>117.5</v>
      </c>
      <c r="H80" s="16" t="s">
        <v>78</v>
      </c>
      <c r="I80" s="5" t="s">
        <v>97</v>
      </c>
    </row>
    <row r="81" spans="1:9" s="5" customFormat="1" ht="18.75">
      <c r="A81" s="63">
        <v>2</v>
      </c>
      <c r="B81" s="16" t="s">
        <v>80</v>
      </c>
      <c r="C81" s="16">
        <v>150</v>
      </c>
      <c r="D81" s="17">
        <v>5.3</v>
      </c>
      <c r="E81" s="17">
        <v>4.9000000000000004</v>
      </c>
      <c r="F81" s="17">
        <v>32.799999999999997</v>
      </c>
      <c r="G81" s="17">
        <v>196.8</v>
      </c>
      <c r="H81" s="16" t="s">
        <v>171</v>
      </c>
    </row>
    <row r="82" spans="1:9" s="5" customFormat="1" ht="18.75">
      <c r="A82" s="63"/>
      <c r="B82" s="16" t="s">
        <v>87</v>
      </c>
      <c r="C82" s="16">
        <v>30</v>
      </c>
      <c r="D82" s="17">
        <v>0.9</v>
      </c>
      <c r="E82" s="17">
        <v>4.9000000000000004</v>
      </c>
      <c r="F82" s="17">
        <v>2</v>
      </c>
      <c r="G82" s="17">
        <v>55.8</v>
      </c>
      <c r="H82" s="16" t="s">
        <v>170</v>
      </c>
    </row>
    <row r="83" spans="1:9" s="5" customFormat="1" ht="18.75">
      <c r="A83" s="63"/>
      <c r="B83" s="16" t="s">
        <v>52</v>
      </c>
      <c r="C83" s="16">
        <v>50</v>
      </c>
      <c r="D83" s="17">
        <v>3.8</v>
      </c>
      <c r="E83" s="17">
        <v>0.4</v>
      </c>
      <c r="F83" s="17">
        <v>24.6</v>
      </c>
      <c r="G83" s="17">
        <v>117.2</v>
      </c>
      <c r="H83" s="16" t="s">
        <v>28</v>
      </c>
    </row>
    <row r="84" spans="1:9" s="5" customFormat="1" ht="18.75">
      <c r="A84" s="63">
        <v>4</v>
      </c>
      <c r="B84" s="16" t="s">
        <v>43</v>
      </c>
      <c r="C84" s="16">
        <v>200</v>
      </c>
      <c r="D84" s="17">
        <v>0.2</v>
      </c>
      <c r="E84" s="17">
        <v>0</v>
      </c>
      <c r="F84" s="17">
        <v>6.4</v>
      </c>
      <c r="G84" s="17">
        <v>26.8</v>
      </c>
      <c r="H84" s="16" t="s">
        <v>179</v>
      </c>
      <c r="I84" s="5" t="s">
        <v>98</v>
      </c>
    </row>
    <row r="85" spans="1:9" s="5" customFormat="1" ht="18.75">
      <c r="A85" s="18" t="s">
        <v>7</v>
      </c>
      <c r="B85" s="18"/>
      <c r="C85" s="18">
        <f>SUM(C80:C84)</f>
        <v>520</v>
      </c>
      <c r="D85" s="20">
        <f>SUM(D80:D84)</f>
        <v>18.299999999999997</v>
      </c>
      <c r="E85" s="20">
        <f t="shared" ref="E85:G85" si="10">SUM(E80:E84)</f>
        <v>16.3</v>
      </c>
      <c r="F85" s="20">
        <f t="shared" si="10"/>
        <v>73.400000000000006</v>
      </c>
      <c r="G85" s="20">
        <f t="shared" si="10"/>
        <v>514.1</v>
      </c>
      <c r="H85" s="21"/>
    </row>
    <row r="86" spans="1:9" s="5" customFormat="1" ht="19.5" customHeight="1">
      <c r="A86" s="63" t="s">
        <v>8</v>
      </c>
      <c r="B86" s="15" t="s">
        <v>65</v>
      </c>
      <c r="C86" s="16">
        <v>60</v>
      </c>
      <c r="D86" s="17">
        <v>2.1</v>
      </c>
      <c r="E86" s="17">
        <v>7.1</v>
      </c>
      <c r="F86" s="17">
        <v>6.1</v>
      </c>
      <c r="G86" s="17">
        <v>96.8</v>
      </c>
      <c r="H86" s="16" t="s">
        <v>153</v>
      </c>
      <c r="I86" s="5" t="s">
        <v>154</v>
      </c>
    </row>
    <row r="87" spans="1:9" s="5" customFormat="1" ht="33.75" customHeight="1">
      <c r="A87" s="63">
        <v>2</v>
      </c>
      <c r="B87" s="16" t="s">
        <v>155</v>
      </c>
      <c r="C87" s="16">
        <v>200</v>
      </c>
      <c r="D87" s="17">
        <v>5</v>
      </c>
      <c r="E87" s="17">
        <v>5.8</v>
      </c>
      <c r="F87" s="17">
        <v>11.3</v>
      </c>
      <c r="G87" s="17">
        <v>116.9</v>
      </c>
      <c r="H87" s="16" t="s">
        <v>196</v>
      </c>
    </row>
    <row r="88" spans="1:9" s="5" customFormat="1" ht="19.5" customHeight="1">
      <c r="A88" s="63">
        <v>3</v>
      </c>
      <c r="B88" s="16" t="s">
        <v>156</v>
      </c>
      <c r="C88" s="16">
        <v>90</v>
      </c>
      <c r="D88" s="17">
        <v>15.9</v>
      </c>
      <c r="E88" s="17">
        <v>1.2</v>
      </c>
      <c r="F88" s="17">
        <v>6.7</v>
      </c>
      <c r="G88" s="17">
        <v>101.3</v>
      </c>
      <c r="H88" s="16" t="s">
        <v>157</v>
      </c>
    </row>
    <row r="89" spans="1:9" s="5" customFormat="1" ht="18.75">
      <c r="A89" s="63"/>
      <c r="B89" s="16" t="s">
        <v>158</v>
      </c>
      <c r="C89" s="16">
        <v>150</v>
      </c>
      <c r="D89" s="17">
        <v>14.1</v>
      </c>
      <c r="E89" s="17">
        <v>8.5</v>
      </c>
      <c r="F89" s="17">
        <v>33</v>
      </c>
      <c r="G89" s="17">
        <v>265.2</v>
      </c>
      <c r="H89" s="16" t="s">
        <v>159</v>
      </c>
    </row>
    <row r="90" spans="1:9" s="5" customFormat="1" ht="18.75">
      <c r="A90" s="63">
        <v>5</v>
      </c>
      <c r="B90" s="16" t="s">
        <v>68</v>
      </c>
      <c r="C90" s="16">
        <v>50</v>
      </c>
      <c r="D90" s="17">
        <v>3.3</v>
      </c>
      <c r="E90" s="17">
        <v>0.6</v>
      </c>
      <c r="F90" s="17">
        <v>19.8</v>
      </c>
      <c r="G90" s="17">
        <v>97.8</v>
      </c>
      <c r="H90" s="16" t="s">
        <v>28</v>
      </c>
    </row>
    <row r="91" spans="1:9" s="5" customFormat="1" ht="18.75" customHeight="1">
      <c r="A91" s="44"/>
      <c r="B91" s="16" t="s">
        <v>36</v>
      </c>
      <c r="C91" s="16">
        <v>200</v>
      </c>
      <c r="D91" s="17">
        <v>0.5</v>
      </c>
      <c r="E91" s="17">
        <v>0</v>
      </c>
      <c r="F91" s="17">
        <v>19.8</v>
      </c>
      <c r="G91" s="17">
        <v>81</v>
      </c>
      <c r="H91" s="16" t="s">
        <v>197</v>
      </c>
    </row>
    <row r="92" spans="1:9" s="5" customFormat="1" ht="18.75">
      <c r="A92" s="18" t="s">
        <v>9</v>
      </c>
      <c r="B92" s="18"/>
      <c r="C92" s="18">
        <f>SUM(C86:C91)</f>
        <v>750</v>
      </c>
      <c r="D92" s="20">
        <f>SUM(D86:D91)</f>
        <v>40.9</v>
      </c>
      <c r="E92" s="20">
        <f t="shared" ref="E92:G92" si="11">SUM(E86:E91)</f>
        <v>23.2</v>
      </c>
      <c r="F92" s="20">
        <f t="shared" si="11"/>
        <v>96.699999999999989</v>
      </c>
      <c r="G92" s="20">
        <f t="shared" si="11"/>
        <v>759</v>
      </c>
      <c r="H92" s="21"/>
    </row>
    <row r="93" spans="1:9" s="31" customFormat="1" ht="18.75">
      <c r="A93" s="27" t="s">
        <v>37</v>
      </c>
      <c r="B93" s="28"/>
      <c r="C93" s="29"/>
      <c r="D93" s="30"/>
      <c r="E93" s="30"/>
      <c r="F93" s="30"/>
      <c r="G93" s="30"/>
      <c r="H93" s="29"/>
    </row>
    <row r="94" spans="1:9" s="5" customFormat="1" ht="18.75">
      <c r="A94" s="12" t="s">
        <v>24</v>
      </c>
      <c r="B94" s="25"/>
      <c r="C94" s="23"/>
      <c r="D94" s="24"/>
      <c r="E94" s="24"/>
      <c r="F94" s="24"/>
      <c r="G94" s="24"/>
      <c r="H94" s="23"/>
    </row>
    <row r="95" spans="1:9" s="5" customFormat="1" ht="31.5" customHeight="1">
      <c r="A95" s="63" t="s">
        <v>5</v>
      </c>
      <c r="B95" s="15" t="s">
        <v>117</v>
      </c>
      <c r="C95" s="16">
        <v>200</v>
      </c>
      <c r="D95" s="17">
        <v>8.1</v>
      </c>
      <c r="E95" s="17">
        <v>9.1999999999999993</v>
      </c>
      <c r="F95" s="17">
        <v>38.6</v>
      </c>
      <c r="G95" s="17">
        <v>270.3</v>
      </c>
      <c r="H95" s="16" t="s">
        <v>198</v>
      </c>
      <c r="I95" s="5" t="s">
        <v>104</v>
      </c>
    </row>
    <row r="96" spans="1:9" s="5" customFormat="1" ht="22.5" customHeight="1">
      <c r="A96" s="63"/>
      <c r="B96" s="16" t="s">
        <v>25</v>
      </c>
      <c r="C96" s="16">
        <v>20</v>
      </c>
      <c r="D96" s="17">
        <v>4.5999999999999996</v>
      </c>
      <c r="E96" s="17">
        <v>5.9</v>
      </c>
      <c r="F96" s="17">
        <v>0</v>
      </c>
      <c r="G96" s="17">
        <v>71.7</v>
      </c>
      <c r="H96" s="16" t="s">
        <v>167</v>
      </c>
    </row>
    <row r="97" spans="1:9" s="5" customFormat="1" ht="22.5" customHeight="1">
      <c r="A97" s="63"/>
      <c r="B97" s="16" t="s">
        <v>61</v>
      </c>
      <c r="C97" s="16">
        <v>10</v>
      </c>
      <c r="D97" s="17">
        <v>0.1</v>
      </c>
      <c r="E97" s="17">
        <v>7.3</v>
      </c>
      <c r="F97" s="17">
        <v>0.1</v>
      </c>
      <c r="G97" s="17">
        <v>66.099999999999994</v>
      </c>
      <c r="H97" s="16" t="s">
        <v>168</v>
      </c>
    </row>
    <row r="98" spans="1:9" s="5" customFormat="1" ht="18.75">
      <c r="A98" s="63">
        <v>2</v>
      </c>
      <c r="B98" s="16" t="s">
        <v>68</v>
      </c>
      <c r="C98" s="16">
        <v>70</v>
      </c>
      <c r="D98" s="17">
        <v>4.5999999999999996</v>
      </c>
      <c r="E98" s="17">
        <v>0.8</v>
      </c>
      <c r="F98" s="17">
        <v>27.7</v>
      </c>
      <c r="G98" s="17">
        <v>136.9</v>
      </c>
      <c r="H98" s="16" t="s">
        <v>28</v>
      </c>
    </row>
    <row r="99" spans="1:9" s="5" customFormat="1" ht="24" customHeight="1">
      <c r="A99" s="63">
        <v>3</v>
      </c>
      <c r="B99" s="16" t="s">
        <v>15</v>
      </c>
      <c r="C99" s="16">
        <v>200</v>
      </c>
      <c r="D99" s="17">
        <v>0.2</v>
      </c>
      <c r="E99" s="17">
        <v>0.1</v>
      </c>
      <c r="F99" s="17">
        <v>6.6</v>
      </c>
      <c r="G99" s="17">
        <v>27.9</v>
      </c>
      <c r="H99" s="16" t="s">
        <v>185</v>
      </c>
    </row>
    <row r="100" spans="1:9" s="5" customFormat="1" ht="33.75" customHeight="1">
      <c r="A100" s="18" t="s">
        <v>7</v>
      </c>
      <c r="B100" s="18"/>
      <c r="C100" s="18">
        <f>SUM(C95:C99)</f>
        <v>500</v>
      </c>
      <c r="D100" s="20">
        <f>SUM(D95:D99)</f>
        <v>17.599999999999998</v>
      </c>
      <c r="E100" s="20">
        <f t="shared" ref="E100:G100" si="12">SUM(E95:E99)</f>
        <v>23.3</v>
      </c>
      <c r="F100" s="20">
        <f t="shared" si="12"/>
        <v>73</v>
      </c>
      <c r="G100" s="20">
        <f t="shared" si="12"/>
        <v>572.9</v>
      </c>
      <c r="H100" s="21"/>
    </row>
    <row r="101" spans="1:9" s="5" customFormat="1" ht="19.5" customHeight="1">
      <c r="A101" s="63" t="s">
        <v>8</v>
      </c>
      <c r="B101" s="15" t="s">
        <v>65</v>
      </c>
      <c r="C101" s="16">
        <v>60</v>
      </c>
      <c r="D101" s="17">
        <v>0.5</v>
      </c>
      <c r="E101" s="17">
        <v>0.1</v>
      </c>
      <c r="F101" s="17">
        <v>1.5</v>
      </c>
      <c r="G101" s="17">
        <v>8.5</v>
      </c>
      <c r="H101" s="16" t="s">
        <v>169</v>
      </c>
      <c r="I101" s="5" t="s">
        <v>86</v>
      </c>
    </row>
    <row r="102" spans="1:9" s="5" customFormat="1" ht="21" customHeight="1">
      <c r="A102" s="63"/>
      <c r="B102" s="15" t="s">
        <v>100</v>
      </c>
      <c r="C102" s="16">
        <v>200</v>
      </c>
      <c r="D102" s="17">
        <v>6.7</v>
      </c>
      <c r="E102" s="17">
        <v>4.5999999999999996</v>
      </c>
      <c r="F102" s="17">
        <v>16.3</v>
      </c>
      <c r="G102" s="17">
        <v>133.1</v>
      </c>
      <c r="H102" s="16" t="s">
        <v>199</v>
      </c>
    </row>
    <row r="103" spans="1:9" s="5" customFormat="1" ht="19.5" customHeight="1">
      <c r="A103" s="63"/>
      <c r="B103" s="16" t="s">
        <v>66</v>
      </c>
      <c r="C103" s="16">
        <v>90</v>
      </c>
      <c r="D103" s="17">
        <v>13</v>
      </c>
      <c r="E103" s="17">
        <v>13.2</v>
      </c>
      <c r="F103" s="17">
        <v>7.3</v>
      </c>
      <c r="G103" s="17">
        <v>199.7</v>
      </c>
      <c r="H103" s="16" t="s">
        <v>67</v>
      </c>
    </row>
    <row r="104" spans="1:9" s="5" customFormat="1" ht="19.5" customHeight="1">
      <c r="A104" s="63"/>
      <c r="B104" s="15" t="s">
        <v>72</v>
      </c>
      <c r="C104" s="16">
        <v>30</v>
      </c>
      <c r="D104" s="17">
        <v>0.4</v>
      </c>
      <c r="E104" s="17">
        <v>0.8</v>
      </c>
      <c r="F104" s="17">
        <v>1.6</v>
      </c>
      <c r="G104" s="17">
        <v>15.4</v>
      </c>
      <c r="H104" s="16" t="s">
        <v>112</v>
      </c>
    </row>
    <row r="105" spans="1:9" s="5" customFormat="1" ht="19.5" customHeight="1">
      <c r="A105" s="63"/>
      <c r="B105" s="16" t="s">
        <v>35</v>
      </c>
      <c r="C105" s="16">
        <v>150</v>
      </c>
      <c r="D105" s="17">
        <v>8.1999999999999993</v>
      </c>
      <c r="E105" s="17">
        <v>6.3</v>
      </c>
      <c r="F105" s="17">
        <v>35.9</v>
      </c>
      <c r="G105" s="17">
        <v>233.7</v>
      </c>
      <c r="H105" s="16" t="s">
        <v>173</v>
      </c>
    </row>
    <row r="106" spans="1:9" s="5" customFormat="1" ht="18.75">
      <c r="A106" s="63"/>
      <c r="B106" s="16" t="s">
        <v>68</v>
      </c>
      <c r="C106" s="16">
        <v>80</v>
      </c>
      <c r="D106" s="17">
        <v>5.3</v>
      </c>
      <c r="E106" s="17">
        <v>1</v>
      </c>
      <c r="F106" s="17">
        <v>31.7</v>
      </c>
      <c r="G106" s="17">
        <v>156.5</v>
      </c>
      <c r="H106" s="16" t="s">
        <v>28</v>
      </c>
    </row>
    <row r="107" spans="1:9" s="5" customFormat="1" ht="18.75">
      <c r="A107" s="63">
        <v>3</v>
      </c>
      <c r="B107" s="16" t="s">
        <v>73</v>
      </c>
      <c r="C107" s="16">
        <v>200</v>
      </c>
      <c r="D107" s="17">
        <v>0.2</v>
      </c>
      <c r="E107" s="17">
        <v>0.2</v>
      </c>
      <c r="F107" s="17">
        <v>11</v>
      </c>
      <c r="G107" s="17">
        <v>46.7</v>
      </c>
      <c r="H107" s="16" t="s">
        <v>200</v>
      </c>
    </row>
    <row r="108" spans="1:9" s="5" customFormat="1" ht="18.75">
      <c r="A108" s="18" t="s">
        <v>9</v>
      </c>
      <c r="B108" s="18"/>
      <c r="C108" s="18">
        <f>SUM(C101:C107)</f>
        <v>810</v>
      </c>
      <c r="D108" s="20">
        <f>SUM(D101:D107)</f>
        <v>34.299999999999997</v>
      </c>
      <c r="E108" s="20">
        <f t="shared" ref="E108:G108" si="13">SUM(E101:E107)</f>
        <v>26.2</v>
      </c>
      <c r="F108" s="20">
        <f t="shared" si="13"/>
        <v>105.3</v>
      </c>
      <c r="G108" s="20">
        <f t="shared" si="13"/>
        <v>793.59999999999991</v>
      </c>
      <c r="H108" s="21"/>
    </row>
    <row r="109" spans="1:9" s="5" customFormat="1" ht="18.75">
      <c r="A109" s="12" t="s">
        <v>27</v>
      </c>
      <c r="B109" s="22"/>
      <c r="C109" s="23"/>
      <c r="D109" s="24"/>
      <c r="E109" s="24"/>
      <c r="F109" s="24"/>
      <c r="G109" s="24"/>
      <c r="H109" s="23"/>
    </row>
    <row r="110" spans="1:9" s="5" customFormat="1" ht="18.75">
      <c r="A110" s="63" t="s">
        <v>5</v>
      </c>
      <c r="B110" s="15" t="s">
        <v>65</v>
      </c>
      <c r="C110" s="16">
        <v>60</v>
      </c>
      <c r="D110" s="17">
        <v>1.7</v>
      </c>
      <c r="E110" s="17">
        <v>0.1</v>
      </c>
      <c r="F110" s="17">
        <v>3.5</v>
      </c>
      <c r="G110" s="17">
        <v>22.1</v>
      </c>
      <c r="H110" s="16" t="s">
        <v>175</v>
      </c>
      <c r="I110" s="5" t="s">
        <v>90</v>
      </c>
    </row>
    <row r="111" spans="1:9" s="5" customFormat="1" ht="18.75">
      <c r="A111" s="63"/>
      <c r="B111" s="16" t="s">
        <v>38</v>
      </c>
      <c r="C111" s="16">
        <v>150</v>
      </c>
      <c r="D111" s="17">
        <v>12.7</v>
      </c>
      <c r="E111" s="17">
        <v>18</v>
      </c>
      <c r="F111" s="17">
        <v>3.2</v>
      </c>
      <c r="G111" s="17">
        <v>225.5</v>
      </c>
      <c r="H111" s="16" t="s">
        <v>201</v>
      </c>
    </row>
    <row r="112" spans="1:9" s="5" customFormat="1" ht="18.75">
      <c r="A112" s="63">
        <v>2</v>
      </c>
      <c r="B112" s="16" t="s">
        <v>52</v>
      </c>
      <c r="C112" s="16">
        <v>40</v>
      </c>
      <c r="D112" s="17">
        <v>3</v>
      </c>
      <c r="E112" s="17">
        <v>0.3</v>
      </c>
      <c r="F112" s="17">
        <v>19.7</v>
      </c>
      <c r="G112" s="17">
        <v>93.8</v>
      </c>
      <c r="H112" s="16" t="s">
        <v>28</v>
      </c>
    </row>
    <row r="113" spans="1:9" s="5" customFormat="1" ht="18.75">
      <c r="A113" s="63"/>
      <c r="B113" s="16" t="s">
        <v>43</v>
      </c>
      <c r="C113" s="16">
        <v>200</v>
      </c>
      <c r="D113" s="17">
        <v>0.2</v>
      </c>
      <c r="E113" s="17">
        <v>0</v>
      </c>
      <c r="F113" s="17">
        <v>6.4</v>
      </c>
      <c r="G113" s="17">
        <v>26.8</v>
      </c>
      <c r="H113" s="16" t="s">
        <v>179</v>
      </c>
    </row>
    <row r="114" spans="1:9" s="5" customFormat="1" ht="18.75">
      <c r="A114" s="63">
        <v>4</v>
      </c>
      <c r="B114" s="16" t="s">
        <v>106</v>
      </c>
      <c r="C114" s="16">
        <v>50</v>
      </c>
      <c r="D114" s="17">
        <v>4</v>
      </c>
      <c r="E114" s="17">
        <v>7</v>
      </c>
      <c r="F114" s="17">
        <v>28</v>
      </c>
      <c r="G114" s="17">
        <v>191</v>
      </c>
      <c r="H114" s="16" t="s">
        <v>28</v>
      </c>
    </row>
    <row r="115" spans="1:9" s="5" customFormat="1" ht="18.75">
      <c r="A115" s="18" t="s">
        <v>7</v>
      </c>
      <c r="B115" s="18"/>
      <c r="C115" s="18">
        <f>SUM(C110:C114)</f>
        <v>500</v>
      </c>
      <c r="D115" s="20">
        <f>SUM(D110:D114)</f>
        <v>21.599999999999998</v>
      </c>
      <c r="E115" s="20">
        <f t="shared" ref="E115:G115" si="14">SUM(E110:E114)</f>
        <v>25.400000000000002</v>
      </c>
      <c r="F115" s="20">
        <f t="shared" si="14"/>
        <v>60.8</v>
      </c>
      <c r="G115" s="20">
        <f t="shared" si="14"/>
        <v>559.20000000000005</v>
      </c>
      <c r="H115" s="21"/>
    </row>
    <row r="116" spans="1:9" s="5" customFormat="1" ht="18.75">
      <c r="A116" s="63" t="s">
        <v>8</v>
      </c>
      <c r="B116" s="15" t="s">
        <v>65</v>
      </c>
      <c r="C116" s="16">
        <v>60</v>
      </c>
      <c r="D116" s="17">
        <v>1.5</v>
      </c>
      <c r="E116" s="17">
        <v>6.1</v>
      </c>
      <c r="F116" s="17">
        <v>6.2</v>
      </c>
      <c r="G116" s="17">
        <v>85.8</v>
      </c>
      <c r="H116" s="16" t="s">
        <v>183</v>
      </c>
      <c r="I116" s="5" t="s">
        <v>101</v>
      </c>
    </row>
    <row r="117" spans="1:9" s="5" customFormat="1" ht="37.5">
      <c r="A117" s="63">
        <v>2</v>
      </c>
      <c r="B117" s="16" t="s">
        <v>10</v>
      </c>
      <c r="C117" s="16">
        <v>250</v>
      </c>
      <c r="D117" s="17">
        <v>6.5</v>
      </c>
      <c r="E117" s="17">
        <v>3.5</v>
      </c>
      <c r="F117" s="17">
        <v>23.1</v>
      </c>
      <c r="G117" s="17">
        <v>149.5</v>
      </c>
      <c r="H117" s="16" t="s">
        <v>187</v>
      </c>
    </row>
    <row r="118" spans="1:9" s="5" customFormat="1" ht="26.25" customHeight="1">
      <c r="A118" s="63">
        <v>3</v>
      </c>
      <c r="B118" s="16" t="s">
        <v>74</v>
      </c>
      <c r="C118" s="16">
        <v>250</v>
      </c>
      <c r="D118" s="17">
        <v>31</v>
      </c>
      <c r="E118" s="17">
        <v>7.8</v>
      </c>
      <c r="F118" s="17">
        <v>22</v>
      </c>
      <c r="G118" s="17">
        <v>282</v>
      </c>
      <c r="H118" s="16" t="s">
        <v>202</v>
      </c>
    </row>
    <row r="119" spans="1:9" s="5" customFormat="1" ht="18.75">
      <c r="A119" s="63">
        <v>4</v>
      </c>
      <c r="B119" s="16" t="s">
        <v>68</v>
      </c>
      <c r="C119" s="16">
        <v>80</v>
      </c>
      <c r="D119" s="17">
        <v>5.3</v>
      </c>
      <c r="E119" s="17">
        <v>1</v>
      </c>
      <c r="F119" s="17">
        <v>31.7</v>
      </c>
      <c r="G119" s="17">
        <v>156.5</v>
      </c>
      <c r="H119" s="16" t="s">
        <v>28</v>
      </c>
    </row>
    <row r="120" spans="1:9" s="5" customFormat="1" ht="18.75">
      <c r="A120" s="63">
        <v>5</v>
      </c>
      <c r="B120" s="16" t="s">
        <v>70</v>
      </c>
      <c r="C120" s="16">
        <v>200</v>
      </c>
      <c r="D120" s="17">
        <v>0.2</v>
      </c>
      <c r="E120" s="17">
        <v>0.1</v>
      </c>
      <c r="F120" s="17">
        <v>7.7</v>
      </c>
      <c r="G120" s="17">
        <v>32.700000000000003</v>
      </c>
      <c r="H120" s="16" t="s">
        <v>203</v>
      </c>
      <c r="I120" s="5" t="s">
        <v>98</v>
      </c>
    </row>
    <row r="121" spans="1:9" s="5" customFormat="1" ht="18.75">
      <c r="A121" s="18" t="s">
        <v>9</v>
      </c>
      <c r="B121" s="18"/>
      <c r="C121" s="18">
        <f>SUM(C116:C120)</f>
        <v>840</v>
      </c>
      <c r="D121" s="20">
        <f>SUM(D116:D120)</f>
        <v>44.5</v>
      </c>
      <c r="E121" s="20">
        <f t="shared" ref="E121:G121" si="15">SUM(E116:E120)</f>
        <v>18.5</v>
      </c>
      <c r="F121" s="20">
        <f t="shared" si="15"/>
        <v>90.7</v>
      </c>
      <c r="G121" s="20">
        <f t="shared" si="15"/>
        <v>706.5</v>
      </c>
      <c r="H121" s="21"/>
    </row>
    <row r="122" spans="1:9" s="5" customFormat="1" ht="18.75">
      <c r="A122" s="12" t="s">
        <v>29</v>
      </c>
      <c r="B122" s="22"/>
      <c r="C122" s="23"/>
      <c r="D122" s="24"/>
      <c r="E122" s="24"/>
      <c r="F122" s="24"/>
      <c r="G122" s="24"/>
      <c r="H122" s="23"/>
    </row>
    <row r="123" spans="1:9" s="5" customFormat="1" ht="28.5" customHeight="1">
      <c r="A123" s="63" t="s">
        <v>5</v>
      </c>
      <c r="B123" s="15" t="s">
        <v>117</v>
      </c>
      <c r="C123" s="16">
        <v>180</v>
      </c>
      <c r="D123" s="17">
        <v>7.7</v>
      </c>
      <c r="E123" s="17">
        <v>10.1</v>
      </c>
      <c r="F123" s="17">
        <v>30.9</v>
      </c>
      <c r="G123" s="17">
        <v>245.6</v>
      </c>
      <c r="H123" s="16" t="s">
        <v>204</v>
      </c>
      <c r="I123" s="5" t="s">
        <v>105</v>
      </c>
    </row>
    <row r="124" spans="1:9" s="5" customFormat="1" ht="28.5" customHeight="1">
      <c r="A124" s="63"/>
      <c r="B124" s="16" t="s">
        <v>25</v>
      </c>
      <c r="C124" s="16">
        <v>15</v>
      </c>
      <c r="D124" s="17">
        <v>3.5</v>
      </c>
      <c r="E124" s="17">
        <v>4.4000000000000004</v>
      </c>
      <c r="F124" s="17">
        <v>0</v>
      </c>
      <c r="G124" s="17">
        <v>53.7</v>
      </c>
      <c r="H124" s="16" t="s">
        <v>167</v>
      </c>
    </row>
    <row r="125" spans="1:9" s="5" customFormat="1" ht="18.75">
      <c r="A125" s="63">
        <v>2</v>
      </c>
      <c r="B125" s="16" t="s">
        <v>52</v>
      </c>
      <c r="C125" s="16">
        <v>50</v>
      </c>
      <c r="D125" s="17">
        <v>3.8</v>
      </c>
      <c r="E125" s="17">
        <v>0.4</v>
      </c>
      <c r="F125" s="17">
        <v>24.6</v>
      </c>
      <c r="G125" s="17">
        <v>117.2</v>
      </c>
      <c r="H125" s="16" t="s">
        <v>28</v>
      </c>
    </row>
    <row r="126" spans="1:9" s="5" customFormat="1" ht="18.75">
      <c r="A126" s="63">
        <v>3</v>
      </c>
      <c r="B126" s="16" t="s">
        <v>46</v>
      </c>
      <c r="C126" s="16">
        <v>200</v>
      </c>
      <c r="D126" s="17">
        <v>0.3</v>
      </c>
      <c r="E126" s="17">
        <v>0.1</v>
      </c>
      <c r="F126" s="17">
        <v>7.2</v>
      </c>
      <c r="G126" s="17">
        <v>31.2</v>
      </c>
      <c r="H126" s="16" t="s">
        <v>192</v>
      </c>
      <c r="I126" s="5" t="s">
        <v>98</v>
      </c>
    </row>
    <row r="127" spans="1:9" s="5" customFormat="1" ht="18.75">
      <c r="A127" s="25"/>
      <c r="B127" s="16" t="s">
        <v>26</v>
      </c>
      <c r="C127" s="16">
        <v>200</v>
      </c>
      <c r="D127" s="17">
        <v>1.8</v>
      </c>
      <c r="E127" s="17">
        <v>0.4</v>
      </c>
      <c r="F127" s="17">
        <v>16.2</v>
      </c>
      <c r="G127" s="17">
        <v>75.599999999999994</v>
      </c>
      <c r="H127" s="16" t="s">
        <v>28</v>
      </c>
    </row>
    <row r="128" spans="1:9" s="5" customFormat="1" ht="18.75">
      <c r="A128" s="18" t="s">
        <v>7</v>
      </c>
      <c r="B128" s="26"/>
      <c r="C128" s="18">
        <f>SUM(C123:C127)</f>
        <v>645</v>
      </c>
      <c r="D128" s="20">
        <f>SUM(D123:D127)</f>
        <v>17.100000000000001</v>
      </c>
      <c r="E128" s="20">
        <f t="shared" ref="E128:G128" si="16">SUM(E123:E127)</f>
        <v>15.4</v>
      </c>
      <c r="F128" s="20">
        <f t="shared" si="16"/>
        <v>78.900000000000006</v>
      </c>
      <c r="G128" s="20">
        <f t="shared" si="16"/>
        <v>523.29999999999995</v>
      </c>
      <c r="H128" s="21"/>
    </row>
    <row r="129" spans="1:9" s="5" customFormat="1" ht="18.75">
      <c r="A129" s="63" t="s">
        <v>8</v>
      </c>
      <c r="B129" s="15" t="s">
        <v>65</v>
      </c>
      <c r="C129" s="16">
        <v>60</v>
      </c>
      <c r="D129" s="17">
        <v>0.7</v>
      </c>
      <c r="E129" s="17">
        <v>0.1</v>
      </c>
      <c r="F129" s="17">
        <v>2.2999999999999998</v>
      </c>
      <c r="G129" s="17">
        <v>12.8</v>
      </c>
      <c r="H129" s="16" t="s">
        <v>193</v>
      </c>
      <c r="I129" s="5" t="s">
        <v>99</v>
      </c>
    </row>
    <row r="130" spans="1:9" s="5" customFormat="1" ht="30" customHeight="1">
      <c r="A130" s="63">
        <v>2</v>
      </c>
      <c r="B130" s="16" t="s">
        <v>55</v>
      </c>
      <c r="C130" s="16">
        <v>200</v>
      </c>
      <c r="D130" s="17">
        <v>4.7</v>
      </c>
      <c r="E130" s="17">
        <v>5.7</v>
      </c>
      <c r="F130" s="17">
        <v>10.1</v>
      </c>
      <c r="G130" s="17">
        <v>110.4</v>
      </c>
      <c r="H130" s="16" t="s">
        <v>181</v>
      </c>
    </row>
    <row r="131" spans="1:9" s="5" customFormat="1" ht="37.5">
      <c r="A131" s="63">
        <v>3</v>
      </c>
      <c r="B131" s="16" t="s">
        <v>56</v>
      </c>
      <c r="C131" s="16">
        <v>90</v>
      </c>
      <c r="D131" s="17">
        <v>17.100000000000001</v>
      </c>
      <c r="E131" s="17">
        <v>19.8</v>
      </c>
      <c r="F131" s="17">
        <v>5</v>
      </c>
      <c r="G131" s="17">
        <v>266.10000000000002</v>
      </c>
      <c r="H131" s="16" t="s">
        <v>205</v>
      </c>
    </row>
    <row r="132" spans="1:9" s="5" customFormat="1" ht="18.75">
      <c r="A132" s="63">
        <v>4</v>
      </c>
      <c r="B132" s="16" t="s">
        <v>14</v>
      </c>
      <c r="C132" s="16">
        <v>150</v>
      </c>
      <c r="D132" s="17">
        <v>3.1</v>
      </c>
      <c r="E132" s="17">
        <v>5.3</v>
      </c>
      <c r="F132" s="17">
        <v>19.8</v>
      </c>
      <c r="G132" s="17">
        <v>139.4</v>
      </c>
      <c r="H132" s="16" t="s">
        <v>184</v>
      </c>
    </row>
    <row r="133" spans="1:9" s="5" customFormat="1" ht="18.75">
      <c r="A133" s="63">
        <v>5</v>
      </c>
      <c r="B133" s="16" t="s">
        <v>68</v>
      </c>
      <c r="C133" s="16">
        <v>50</v>
      </c>
      <c r="D133" s="17">
        <v>3.3</v>
      </c>
      <c r="E133" s="17">
        <v>0.6</v>
      </c>
      <c r="F133" s="17">
        <v>19.8</v>
      </c>
      <c r="G133" s="17">
        <v>97.8</v>
      </c>
      <c r="H133" s="16" t="s">
        <v>28</v>
      </c>
    </row>
    <row r="134" spans="1:9" s="5" customFormat="1" ht="18.75">
      <c r="A134" s="25"/>
      <c r="B134" s="16" t="s">
        <v>36</v>
      </c>
      <c r="C134" s="16">
        <v>200</v>
      </c>
      <c r="D134" s="17">
        <v>0.5</v>
      </c>
      <c r="E134" s="17">
        <v>0</v>
      </c>
      <c r="F134" s="17">
        <v>19.8</v>
      </c>
      <c r="G134" s="17">
        <v>81</v>
      </c>
      <c r="H134" s="16" t="s">
        <v>197</v>
      </c>
    </row>
    <row r="135" spans="1:9" s="5" customFormat="1" ht="18.75">
      <c r="A135" s="18" t="s">
        <v>9</v>
      </c>
      <c r="B135" s="18"/>
      <c r="C135" s="18">
        <f>SUM(C129:C134)</f>
        <v>750</v>
      </c>
      <c r="D135" s="20">
        <f>SUM(D129:D134)</f>
        <v>29.400000000000002</v>
      </c>
      <c r="E135" s="20">
        <f t="shared" ref="E135:G135" si="17">SUM(E129:E134)</f>
        <v>31.500000000000004</v>
      </c>
      <c r="F135" s="20">
        <f t="shared" si="17"/>
        <v>76.8</v>
      </c>
      <c r="G135" s="20">
        <f t="shared" si="17"/>
        <v>707.5</v>
      </c>
      <c r="H135" s="21"/>
    </row>
    <row r="136" spans="1:9" s="5" customFormat="1" ht="18.75">
      <c r="A136" s="12" t="s">
        <v>30</v>
      </c>
      <c r="B136" s="22"/>
      <c r="C136" s="23"/>
      <c r="D136" s="24"/>
      <c r="E136" s="24"/>
      <c r="F136" s="24"/>
      <c r="G136" s="24"/>
      <c r="H136" s="23"/>
    </row>
    <row r="137" spans="1:9" s="5" customFormat="1" ht="18.75">
      <c r="A137" s="63" t="s">
        <v>5</v>
      </c>
      <c r="B137" s="15" t="s">
        <v>65</v>
      </c>
      <c r="C137" s="16">
        <v>60</v>
      </c>
      <c r="D137" s="17">
        <v>0.9</v>
      </c>
      <c r="E137" s="17">
        <v>5.3</v>
      </c>
      <c r="F137" s="17">
        <v>5.8</v>
      </c>
      <c r="G137" s="17">
        <v>74.7</v>
      </c>
      <c r="H137" s="16" t="s">
        <v>186</v>
      </c>
      <c r="I137" s="5" t="s">
        <v>95</v>
      </c>
    </row>
    <row r="138" spans="1:9" s="5" customFormat="1" ht="18.75" customHeight="1">
      <c r="A138" s="63">
        <v>2</v>
      </c>
      <c r="B138" s="16" t="s">
        <v>107</v>
      </c>
      <c r="C138" s="16">
        <v>90</v>
      </c>
      <c r="D138" s="17">
        <v>12.6</v>
      </c>
      <c r="E138" s="17">
        <v>2.4</v>
      </c>
      <c r="F138" s="17">
        <v>7.7</v>
      </c>
      <c r="G138" s="17">
        <v>102.9</v>
      </c>
      <c r="H138" s="16" t="s">
        <v>69</v>
      </c>
    </row>
    <row r="139" spans="1:9" s="5" customFormat="1" ht="18.75" customHeight="1">
      <c r="A139" s="63"/>
      <c r="B139" s="16" t="s">
        <v>34</v>
      </c>
      <c r="C139" s="16">
        <v>150</v>
      </c>
      <c r="D139" s="17">
        <v>3.6</v>
      </c>
      <c r="E139" s="17">
        <v>4.8</v>
      </c>
      <c r="F139" s="17">
        <v>36.4</v>
      </c>
      <c r="G139" s="17">
        <v>203.5</v>
      </c>
      <c r="H139" s="16" t="s">
        <v>188</v>
      </c>
    </row>
    <row r="140" spans="1:9" s="5" customFormat="1" ht="18.75" customHeight="1">
      <c r="A140" s="63"/>
      <c r="B140" s="16" t="s">
        <v>52</v>
      </c>
      <c r="C140" s="16">
        <v>30</v>
      </c>
      <c r="D140" s="17">
        <v>2.2999999999999998</v>
      </c>
      <c r="E140" s="17">
        <v>0.2</v>
      </c>
      <c r="F140" s="17">
        <v>14.8</v>
      </c>
      <c r="G140" s="17">
        <v>70.3</v>
      </c>
      <c r="H140" s="16" t="s">
        <v>28</v>
      </c>
    </row>
    <row r="141" spans="1:9" s="5" customFormat="1" ht="18.75">
      <c r="A141" s="63">
        <v>3</v>
      </c>
      <c r="B141" s="16" t="s">
        <v>15</v>
      </c>
      <c r="C141" s="16">
        <v>200</v>
      </c>
      <c r="D141" s="17">
        <v>0.2</v>
      </c>
      <c r="E141" s="17">
        <v>0.1</v>
      </c>
      <c r="F141" s="17">
        <v>6.6</v>
      </c>
      <c r="G141" s="17">
        <v>27.9</v>
      </c>
      <c r="H141" s="16" t="s">
        <v>31</v>
      </c>
    </row>
    <row r="142" spans="1:9" s="5" customFormat="1" ht="18.75">
      <c r="A142" s="18" t="s">
        <v>7</v>
      </c>
      <c r="B142" s="18"/>
      <c r="C142" s="18">
        <f>SUM(C137:C141)</f>
        <v>530</v>
      </c>
      <c r="D142" s="20">
        <f>SUM(D137:D141)</f>
        <v>19.600000000000001</v>
      </c>
      <c r="E142" s="20">
        <f t="shared" ref="E142:G142" si="18">SUM(E137:E141)</f>
        <v>12.799999999999999</v>
      </c>
      <c r="F142" s="20">
        <f t="shared" si="18"/>
        <v>71.3</v>
      </c>
      <c r="G142" s="20">
        <f t="shared" si="18"/>
        <v>479.3</v>
      </c>
      <c r="H142" s="21"/>
    </row>
    <row r="143" spans="1:9" s="5" customFormat="1" ht="18.75">
      <c r="A143" s="63" t="s">
        <v>8</v>
      </c>
      <c r="B143" s="15" t="s">
        <v>65</v>
      </c>
      <c r="C143" s="16">
        <v>60</v>
      </c>
      <c r="D143" s="17">
        <v>0.9</v>
      </c>
      <c r="E143" s="17">
        <v>2.8</v>
      </c>
      <c r="F143" s="17">
        <v>4.4000000000000004</v>
      </c>
      <c r="G143" s="17">
        <v>46.8</v>
      </c>
      <c r="H143" s="16" t="s">
        <v>190</v>
      </c>
      <c r="I143" s="5" t="s">
        <v>97</v>
      </c>
    </row>
    <row r="144" spans="1:9" s="5" customFormat="1" ht="24" customHeight="1">
      <c r="A144" s="63">
        <v>2</v>
      </c>
      <c r="B144" s="16" t="s">
        <v>53</v>
      </c>
      <c r="C144" s="16">
        <v>200</v>
      </c>
      <c r="D144" s="17">
        <v>8.6</v>
      </c>
      <c r="E144" s="17">
        <v>6.1</v>
      </c>
      <c r="F144" s="17">
        <v>13.9</v>
      </c>
      <c r="G144" s="17">
        <v>144.9</v>
      </c>
      <c r="H144" s="16" t="s">
        <v>176</v>
      </c>
    </row>
    <row r="145" spans="1:9" s="5" customFormat="1" ht="18.75">
      <c r="A145" s="63">
        <v>3</v>
      </c>
      <c r="B145" s="16" t="s">
        <v>16</v>
      </c>
      <c r="C145" s="16">
        <v>220</v>
      </c>
      <c r="D145" s="17">
        <v>30</v>
      </c>
      <c r="E145" s="17">
        <v>8.9</v>
      </c>
      <c r="F145" s="17">
        <v>36.5</v>
      </c>
      <c r="G145" s="17">
        <v>346.1</v>
      </c>
      <c r="H145" s="16" t="s">
        <v>191</v>
      </c>
    </row>
    <row r="146" spans="1:9" s="5" customFormat="1" ht="18.75">
      <c r="A146" s="63">
        <v>5</v>
      </c>
      <c r="B146" s="16" t="s">
        <v>68</v>
      </c>
      <c r="C146" s="16">
        <v>50</v>
      </c>
      <c r="D146" s="17">
        <v>3.3</v>
      </c>
      <c r="E146" s="17">
        <v>0.6</v>
      </c>
      <c r="F146" s="17">
        <v>19.8</v>
      </c>
      <c r="G146" s="17">
        <v>97.8</v>
      </c>
      <c r="H146" s="16" t="s">
        <v>28</v>
      </c>
    </row>
    <row r="147" spans="1:9" s="5" customFormat="1" ht="18.75">
      <c r="A147" s="25"/>
      <c r="B147" s="16" t="s">
        <v>75</v>
      </c>
      <c r="C147" s="16">
        <v>200</v>
      </c>
      <c r="D147" s="17">
        <v>0.4</v>
      </c>
      <c r="E147" s="17">
        <v>0.1</v>
      </c>
      <c r="F147" s="17">
        <v>18.3</v>
      </c>
      <c r="G147" s="17">
        <v>75.900000000000006</v>
      </c>
      <c r="H147" s="16" t="s">
        <v>182</v>
      </c>
    </row>
    <row r="148" spans="1:9" s="5" customFormat="1" ht="18.75">
      <c r="A148" s="18" t="s">
        <v>9</v>
      </c>
      <c r="B148" s="18"/>
      <c r="C148" s="18">
        <f>SUM(C143:C147)</f>
        <v>730</v>
      </c>
      <c r="D148" s="20">
        <f>SUM(D143:D147)</f>
        <v>43.199999999999996</v>
      </c>
      <c r="E148" s="20">
        <f t="shared" ref="E148:G148" si="19">SUM(E143:E147)</f>
        <v>18.5</v>
      </c>
      <c r="F148" s="20">
        <f t="shared" si="19"/>
        <v>92.899999999999991</v>
      </c>
      <c r="G148" s="20">
        <f t="shared" si="19"/>
        <v>711.49999999999989</v>
      </c>
      <c r="H148" s="21"/>
    </row>
    <row r="149" spans="1:9" s="5" customFormat="1" ht="18.75">
      <c r="A149" s="12" t="s">
        <v>33</v>
      </c>
      <c r="B149" s="22"/>
      <c r="C149" s="23"/>
      <c r="D149" s="24"/>
      <c r="E149" s="24"/>
      <c r="F149" s="24"/>
      <c r="G149" s="24"/>
      <c r="H149" s="23"/>
    </row>
    <row r="150" spans="1:9" s="5" customFormat="1" ht="27.75" customHeight="1">
      <c r="A150" s="63" t="s">
        <v>5</v>
      </c>
      <c r="B150" s="15" t="s">
        <v>81</v>
      </c>
      <c r="C150" s="16">
        <v>150</v>
      </c>
      <c r="D150" s="17">
        <v>10.1</v>
      </c>
      <c r="E150" s="17">
        <v>2.9</v>
      </c>
      <c r="F150" s="17">
        <v>83.8</v>
      </c>
      <c r="G150" s="17">
        <v>401.6</v>
      </c>
      <c r="H150" s="16" t="s">
        <v>204</v>
      </c>
    </row>
    <row r="151" spans="1:9" s="5" customFormat="1" ht="19.5" customHeight="1">
      <c r="A151" s="63">
        <v>2</v>
      </c>
      <c r="B151" s="16" t="s">
        <v>76</v>
      </c>
      <c r="C151" s="16">
        <v>25</v>
      </c>
      <c r="D151" s="17">
        <v>0.1</v>
      </c>
      <c r="E151" s="17">
        <v>0</v>
      </c>
      <c r="F151" s="17">
        <v>16</v>
      </c>
      <c r="G151" s="17">
        <v>64.3</v>
      </c>
      <c r="H151" s="16" t="s">
        <v>28</v>
      </c>
    </row>
    <row r="152" spans="1:9" s="5" customFormat="1" ht="20.25" customHeight="1">
      <c r="A152" s="63"/>
      <c r="B152" s="16" t="s">
        <v>54</v>
      </c>
      <c r="C152" s="16">
        <v>30</v>
      </c>
      <c r="D152" s="17">
        <v>2</v>
      </c>
      <c r="E152" s="17">
        <v>0.4</v>
      </c>
      <c r="F152" s="17">
        <v>10</v>
      </c>
      <c r="G152" s="17">
        <v>51.2</v>
      </c>
      <c r="H152" s="16" t="s">
        <v>28</v>
      </c>
    </row>
    <row r="153" spans="1:9" s="5" customFormat="1" ht="18.75">
      <c r="A153" s="63">
        <v>4</v>
      </c>
      <c r="B153" s="16" t="s">
        <v>6</v>
      </c>
      <c r="C153" s="16">
        <v>200</v>
      </c>
      <c r="D153" s="17">
        <v>0.2</v>
      </c>
      <c r="E153" s="17">
        <v>0</v>
      </c>
      <c r="F153" s="17">
        <v>6.4</v>
      </c>
      <c r="G153" s="17">
        <v>26.8</v>
      </c>
      <c r="H153" s="16" t="s">
        <v>179</v>
      </c>
    </row>
    <row r="154" spans="1:9" s="5" customFormat="1" ht="18.75">
      <c r="A154" s="25"/>
      <c r="B154" s="16" t="s">
        <v>45</v>
      </c>
      <c r="C154" s="16">
        <v>95</v>
      </c>
      <c r="D154" s="17">
        <v>3.9</v>
      </c>
      <c r="E154" s="17">
        <v>1.4</v>
      </c>
      <c r="F154" s="17">
        <v>5.6</v>
      </c>
      <c r="G154" s="17">
        <v>50.8</v>
      </c>
      <c r="H154" s="16" t="s">
        <v>28</v>
      </c>
    </row>
    <row r="155" spans="1:9" s="5" customFormat="1" ht="18.75">
      <c r="A155" s="18" t="s">
        <v>7</v>
      </c>
      <c r="B155" s="18"/>
      <c r="C155" s="18">
        <f>SUM(C150:C154)</f>
        <v>500</v>
      </c>
      <c r="D155" s="20">
        <f>SUM(D150:D154)</f>
        <v>16.299999999999997</v>
      </c>
      <c r="E155" s="20">
        <f t="shared" ref="E155:G155" si="20">SUM(E150:E154)</f>
        <v>4.6999999999999993</v>
      </c>
      <c r="F155" s="20">
        <f t="shared" si="20"/>
        <v>121.8</v>
      </c>
      <c r="G155" s="20">
        <f t="shared" si="20"/>
        <v>594.69999999999993</v>
      </c>
      <c r="H155" s="21"/>
    </row>
    <row r="156" spans="1:9" s="5" customFormat="1" ht="18.75">
      <c r="A156" s="63" t="s">
        <v>8</v>
      </c>
      <c r="B156" s="15" t="s">
        <v>65</v>
      </c>
      <c r="C156" s="16">
        <v>60</v>
      </c>
      <c r="D156" s="17">
        <v>1.7</v>
      </c>
      <c r="E156" s="17">
        <v>0.1</v>
      </c>
      <c r="F156" s="17">
        <v>3.5</v>
      </c>
      <c r="G156" s="17">
        <v>22.1</v>
      </c>
      <c r="H156" s="16" t="s">
        <v>175</v>
      </c>
      <c r="I156" s="5" t="s">
        <v>90</v>
      </c>
    </row>
    <row r="157" spans="1:9" s="5" customFormat="1" ht="18.75">
      <c r="A157" s="63">
        <v>2</v>
      </c>
      <c r="B157" s="16" t="s">
        <v>77</v>
      </c>
      <c r="C157" s="16">
        <v>200</v>
      </c>
      <c r="D157" s="17">
        <v>4.5999999999999996</v>
      </c>
      <c r="E157" s="17">
        <v>5.7</v>
      </c>
      <c r="F157" s="17">
        <v>11.6</v>
      </c>
      <c r="G157" s="17">
        <v>116.1</v>
      </c>
      <c r="H157" s="16" t="s">
        <v>206</v>
      </c>
    </row>
    <row r="158" spans="1:9" s="5" customFormat="1" ht="18.75">
      <c r="A158" s="63">
        <v>3</v>
      </c>
      <c r="B158" s="16" t="s">
        <v>63</v>
      </c>
      <c r="C158" s="16">
        <v>90</v>
      </c>
      <c r="D158" s="17">
        <v>8.1</v>
      </c>
      <c r="E158" s="17">
        <v>6.1</v>
      </c>
      <c r="F158" s="17">
        <v>7.6</v>
      </c>
      <c r="G158" s="17">
        <v>117.5</v>
      </c>
      <c r="H158" s="16" t="s">
        <v>78</v>
      </c>
    </row>
    <row r="159" spans="1:9" s="5" customFormat="1" ht="18.75">
      <c r="A159" s="63"/>
      <c r="B159" s="16" t="s">
        <v>87</v>
      </c>
      <c r="C159" s="16">
        <v>50</v>
      </c>
      <c r="D159" s="17">
        <v>0.7</v>
      </c>
      <c r="E159" s="17">
        <v>4.0999999999999996</v>
      </c>
      <c r="F159" s="17">
        <v>1.6</v>
      </c>
      <c r="G159" s="17">
        <v>46.5</v>
      </c>
      <c r="H159" s="16" t="s">
        <v>170</v>
      </c>
    </row>
    <row r="160" spans="1:9" s="5" customFormat="1" ht="18.75">
      <c r="A160" s="63"/>
      <c r="B160" s="16" t="s">
        <v>160</v>
      </c>
      <c r="C160" s="16">
        <v>150</v>
      </c>
      <c r="D160" s="17">
        <v>11.8</v>
      </c>
      <c r="E160" s="17">
        <v>11.9</v>
      </c>
      <c r="F160" s="17">
        <v>27</v>
      </c>
      <c r="G160" s="17">
        <v>261.89999999999998</v>
      </c>
      <c r="H160" s="16" t="s">
        <v>161</v>
      </c>
    </row>
    <row r="161" spans="1:9" s="5" customFormat="1" ht="18.75">
      <c r="A161" s="63"/>
      <c r="B161" s="16" t="s">
        <v>68</v>
      </c>
      <c r="C161" s="16">
        <v>70</v>
      </c>
      <c r="D161" s="17">
        <v>4.5999999999999996</v>
      </c>
      <c r="E161" s="17">
        <v>0.8</v>
      </c>
      <c r="F161" s="17">
        <v>27.7</v>
      </c>
      <c r="G161" s="17">
        <v>136.9</v>
      </c>
      <c r="H161" s="16" t="s">
        <v>28</v>
      </c>
    </row>
    <row r="162" spans="1:9" s="5" customFormat="1" ht="18.75">
      <c r="A162" s="63">
        <v>4</v>
      </c>
      <c r="B162" s="39" t="s">
        <v>79</v>
      </c>
      <c r="C162" s="39">
        <v>200</v>
      </c>
      <c r="D162" s="40">
        <v>0.1</v>
      </c>
      <c r="E162" s="40">
        <v>0</v>
      </c>
      <c r="F162" s="40">
        <v>18.600000000000001</v>
      </c>
      <c r="G162" s="40">
        <v>75.099999999999994</v>
      </c>
      <c r="H162" s="39" t="s">
        <v>115</v>
      </c>
    </row>
    <row r="163" spans="1:9" s="5" customFormat="1" ht="18.75">
      <c r="A163" s="18" t="s">
        <v>9</v>
      </c>
      <c r="B163" s="18"/>
      <c r="C163" s="18">
        <f>SUM(C156:C162)</f>
        <v>820</v>
      </c>
      <c r="D163" s="20">
        <f>SUM(D156:D162)</f>
        <v>31.6</v>
      </c>
      <c r="E163" s="20">
        <f t="shared" ref="E163:G163" si="21">SUM(E156:E162)</f>
        <v>28.7</v>
      </c>
      <c r="F163" s="20">
        <f t="shared" si="21"/>
        <v>97.6</v>
      </c>
      <c r="G163" s="20">
        <f t="shared" si="21"/>
        <v>776.09999999999991</v>
      </c>
      <c r="H163" s="21"/>
    </row>
    <row r="164" spans="1:9" s="5" customFormat="1" ht="18.75" hidden="1">
      <c r="A164" s="42"/>
      <c r="B164" s="43"/>
      <c r="C164" s="18">
        <f>C155+C142+C128+C115+C100+C71+C58+C44+C31+C17</f>
        <v>5340</v>
      </c>
      <c r="D164" s="41">
        <f>D155+D142+D128+D115+D100+D71+D58+D44+D31+D17</f>
        <v>228.39999999999998</v>
      </c>
      <c r="E164" s="41">
        <f>E155+E142+E128+E115+E100+E71+E58+E44+E31+E17</f>
        <v>159.19999999999999</v>
      </c>
      <c r="F164" s="41">
        <f>F155+F142+F128+F115+F100+F71+F58+F44+F31+F17</f>
        <v>736.2</v>
      </c>
      <c r="G164" s="41">
        <f>G155+G142+G128+G115+G100+G71+G58+G44+G31+G17</f>
        <v>5293.1</v>
      </c>
      <c r="H164" s="21"/>
    </row>
    <row r="165" spans="1:9" s="5" customFormat="1" ht="18.75" hidden="1">
      <c r="A165" s="42"/>
      <c r="B165" s="43"/>
      <c r="C165" s="18">
        <f>C163+C148+C135+C121+C108+C78+C65+C51+C37+C24</f>
        <v>7855</v>
      </c>
      <c r="D165" s="41">
        <f>D163+D148+D135+D121+D108+D78+D65+D51+D37+D24</f>
        <v>357.9</v>
      </c>
      <c r="E165" s="41">
        <f>E163+E148+E135+E121+E108+E78+E65+E51+E37+E24</f>
        <v>238.7</v>
      </c>
      <c r="F165" s="41">
        <f>F163+F148+F135+F121+F108+F78+F65+F51+F37+F24</f>
        <v>2373.6</v>
      </c>
      <c r="G165" s="41">
        <f>G163+G148+G135+G121+G108+G78+G65+G51+G37+G24</f>
        <v>7384.0999999999985</v>
      </c>
      <c r="H165" s="21"/>
    </row>
    <row r="166" spans="1:9" s="5" customFormat="1" ht="18.75">
      <c r="A166" s="12" t="s">
        <v>152</v>
      </c>
      <c r="B166" s="22"/>
      <c r="C166" s="23"/>
      <c r="D166" s="24"/>
      <c r="E166" s="24"/>
      <c r="F166" s="24"/>
      <c r="G166" s="24"/>
      <c r="H166" s="23"/>
    </row>
    <row r="167" spans="1:9" s="5" customFormat="1" ht="18.75">
      <c r="A167" s="63" t="s">
        <v>5</v>
      </c>
      <c r="B167" s="15" t="s">
        <v>65</v>
      </c>
      <c r="C167" s="16">
        <v>60</v>
      </c>
      <c r="D167" s="17">
        <v>0.5</v>
      </c>
      <c r="E167" s="17">
        <v>0.1</v>
      </c>
      <c r="F167" s="17">
        <v>1.5</v>
      </c>
      <c r="G167" s="17">
        <v>8.5</v>
      </c>
      <c r="H167" s="16" t="s">
        <v>169</v>
      </c>
      <c r="I167" s="5" t="s">
        <v>86</v>
      </c>
    </row>
    <row r="168" spans="1:9" s="5" customFormat="1" ht="18.75">
      <c r="A168" s="63">
        <v>2</v>
      </c>
      <c r="B168" s="16" t="s">
        <v>162</v>
      </c>
      <c r="C168" s="16">
        <v>200</v>
      </c>
      <c r="D168" s="17">
        <v>15.3</v>
      </c>
      <c r="E168" s="17">
        <v>14.7</v>
      </c>
      <c r="F168" s="17">
        <v>38.6</v>
      </c>
      <c r="G168" s="17">
        <v>348.2</v>
      </c>
      <c r="H168" s="16" t="s">
        <v>207</v>
      </c>
    </row>
    <row r="169" spans="1:9" s="5" customFormat="1" ht="18.75">
      <c r="A169" s="63"/>
      <c r="B169" s="16" t="s">
        <v>52</v>
      </c>
      <c r="C169" s="16">
        <v>40</v>
      </c>
      <c r="D169" s="17">
        <v>3</v>
      </c>
      <c r="E169" s="17">
        <v>0.3</v>
      </c>
      <c r="F169" s="17">
        <v>19.7</v>
      </c>
      <c r="G169" s="17">
        <v>93.8</v>
      </c>
      <c r="H169" s="16" t="s">
        <v>28</v>
      </c>
    </row>
    <row r="170" spans="1:9" s="5" customFormat="1" ht="18.75">
      <c r="A170" s="63">
        <v>4</v>
      </c>
      <c r="B170" s="16" t="s">
        <v>46</v>
      </c>
      <c r="C170" s="16">
        <v>200</v>
      </c>
      <c r="D170" s="17">
        <v>0.2</v>
      </c>
      <c r="E170" s="17">
        <v>0.1</v>
      </c>
      <c r="F170" s="17">
        <v>6.8</v>
      </c>
      <c r="G170" s="17">
        <v>28.9</v>
      </c>
      <c r="H170" s="16" t="s">
        <v>174</v>
      </c>
      <c r="I170" s="5" t="s">
        <v>89</v>
      </c>
    </row>
    <row r="171" spans="1:9" s="5" customFormat="1" ht="18.75">
      <c r="A171" s="18" t="s">
        <v>7</v>
      </c>
      <c r="B171" s="18"/>
      <c r="C171" s="18">
        <f>SUM(C167:C170)</f>
        <v>500</v>
      </c>
      <c r="D171" s="20">
        <f>SUM(D167:D170)</f>
        <v>19</v>
      </c>
      <c r="E171" s="20">
        <f>SUM(E167:E170)</f>
        <v>15.2</v>
      </c>
      <c r="F171" s="20">
        <f>SUM(F167:F170)</f>
        <v>66.599999999999994</v>
      </c>
      <c r="G171" s="20">
        <f>SUM(G167:G170)</f>
        <v>479.4</v>
      </c>
      <c r="H171" s="21"/>
    </row>
    <row r="172" spans="1:9" s="5" customFormat="1" ht="18.75">
      <c r="A172" s="63" t="s">
        <v>8</v>
      </c>
      <c r="B172" s="15" t="s">
        <v>65</v>
      </c>
      <c r="C172" s="16">
        <v>60</v>
      </c>
      <c r="D172" s="17">
        <v>0.7</v>
      </c>
      <c r="E172" s="17">
        <v>0.1</v>
      </c>
      <c r="F172" s="17">
        <v>2.2999999999999998</v>
      </c>
      <c r="G172" s="17">
        <v>12.8</v>
      </c>
      <c r="H172" s="16" t="s">
        <v>193</v>
      </c>
      <c r="I172" s="5" t="s">
        <v>99</v>
      </c>
    </row>
    <row r="173" spans="1:9" s="5" customFormat="1" ht="18.75">
      <c r="A173" s="63">
        <v>2</v>
      </c>
      <c r="B173" s="16" t="s">
        <v>163</v>
      </c>
      <c r="C173" s="16">
        <v>200</v>
      </c>
      <c r="D173" s="17">
        <v>1.8</v>
      </c>
      <c r="E173" s="17">
        <v>4.3</v>
      </c>
      <c r="F173" s="17">
        <v>10.7</v>
      </c>
      <c r="G173" s="17">
        <v>88.3</v>
      </c>
      <c r="H173" s="16" t="s">
        <v>208</v>
      </c>
    </row>
    <row r="174" spans="1:9" s="5" customFormat="1" ht="18.75">
      <c r="A174" s="63">
        <v>3</v>
      </c>
      <c r="B174" s="16" t="s">
        <v>164</v>
      </c>
      <c r="C174" s="16">
        <v>90</v>
      </c>
      <c r="D174" s="17">
        <v>12.7</v>
      </c>
      <c r="E174" s="17">
        <v>5.2</v>
      </c>
      <c r="F174" s="17">
        <v>4</v>
      </c>
      <c r="G174" s="17">
        <v>113.7</v>
      </c>
      <c r="H174" s="16" t="s">
        <v>165</v>
      </c>
    </row>
    <row r="175" spans="1:9" s="5" customFormat="1" ht="18.75">
      <c r="A175" s="63"/>
      <c r="B175" s="16" t="s">
        <v>35</v>
      </c>
      <c r="C175" s="16">
        <v>170</v>
      </c>
      <c r="D175" s="17">
        <v>9.3000000000000007</v>
      </c>
      <c r="E175" s="17">
        <v>7.2</v>
      </c>
      <c r="F175" s="17">
        <v>40.700000000000003</v>
      </c>
      <c r="G175" s="17">
        <v>264.89999999999998</v>
      </c>
      <c r="H175" s="16" t="s">
        <v>173</v>
      </c>
    </row>
    <row r="176" spans="1:9" s="5" customFormat="1" ht="18.75">
      <c r="A176" s="63"/>
      <c r="B176" s="16" t="s">
        <v>68</v>
      </c>
      <c r="C176" s="16">
        <v>80</v>
      </c>
      <c r="D176" s="17">
        <v>5.3</v>
      </c>
      <c r="E176" s="17">
        <v>1</v>
      </c>
      <c r="F176" s="17">
        <v>31.7</v>
      </c>
      <c r="G176" s="17">
        <v>156.5</v>
      </c>
      <c r="H176" s="16" t="s">
        <v>28</v>
      </c>
    </row>
    <row r="177" spans="1:8" s="5" customFormat="1" ht="18.75">
      <c r="A177" s="63">
        <v>4</v>
      </c>
      <c r="B177" s="16" t="s">
        <v>36</v>
      </c>
      <c r="C177" s="16">
        <v>200</v>
      </c>
      <c r="D177" s="17">
        <v>0.5</v>
      </c>
      <c r="E177" s="17">
        <v>0</v>
      </c>
      <c r="F177" s="17">
        <v>19.8</v>
      </c>
      <c r="G177" s="17">
        <v>81</v>
      </c>
      <c r="H177" s="16" t="s">
        <v>197</v>
      </c>
    </row>
    <row r="178" spans="1:8" s="5" customFormat="1" ht="18.75">
      <c r="A178" s="18" t="s">
        <v>9</v>
      </c>
      <c r="B178" s="18"/>
      <c r="C178" s="18">
        <f>SUM(C172:C177)</f>
        <v>800</v>
      </c>
      <c r="D178" s="20">
        <f>SUM(D172:D177)</f>
        <v>30.3</v>
      </c>
      <c r="E178" s="20">
        <f t="shared" ref="E178:G178" si="22">SUM(E172:E177)</f>
        <v>17.8</v>
      </c>
      <c r="F178" s="20">
        <f t="shared" si="22"/>
        <v>109.2</v>
      </c>
      <c r="G178" s="20">
        <f t="shared" si="22"/>
        <v>717.2</v>
      </c>
      <c r="H178" s="21"/>
    </row>
    <row r="179" spans="1:8" s="5" customFormat="1" ht="18.75">
      <c r="A179" s="73" t="s">
        <v>58</v>
      </c>
      <c r="B179" s="74"/>
      <c r="C179" s="58">
        <f>(C171+C155+C142+C128+C115+C100+C85+C71+C58+C44+C31+C17)/12</f>
        <v>530</v>
      </c>
      <c r="D179" s="59">
        <f>(D171+D155+D142+D128+D115+D100+D85+D71+D58+D44+D31+D17)/12</f>
        <v>22.141666666666666</v>
      </c>
      <c r="E179" s="59">
        <f>(E171+E155+E142+E128+E115+E100+E85+E71+E58+E44+E31+E17)/12</f>
        <v>15.891666666666666</v>
      </c>
      <c r="F179" s="59">
        <f>(F171+F155+F142+F128+F115+F100+F85+F71+F58+F44+F31+F17)/12</f>
        <v>73.016666666666666</v>
      </c>
      <c r="G179" s="59">
        <f>(G171+G155+G142+G128+G115+G100+G85+G71+G58+G44+G31+G17)/12</f>
        <v>523.88333333333321</v>
      </c>
      <c r="H179" s="21"/>
    </row>
    <row r="180" spans="1:8" s="5" customFormat="1" ht="18.75">
      <c r="A180" s="73" t="s">
        <v>59</v>
      </c>
      <c r="B180" s="74"/>
      <c r="C180" s="58">
        <f>(C178+C163+C148+C135+C121+C108+C92+C78+C65+C51+C37+C24)/12</f>
        <v>783.75</v>
      </c>
      <c r="D180" s="59">
        <f t="shared" ref="D180:G180" si="23">(D178+D163+D148+D135+D121+D108+D92+D78+D65+D51+D37+D24)/12</f>
        <v>35.758333333333333</v>
      </c>
      <c r="E180" s="59">
        <f t="shared" si="23"/>
        <v>23.308333333333334</v>
      </c>
      <c r="F180" s="59">
        <f t="shared" si="23"/>
        <v>214.95833333333334</v>
      </c>
      <c r="G180" s="59">
        <f t="shared" si="23"/>
        <v>738.35833333333323</v>
      </c>
      <c r="H180" s="21"/>
    </row>
    <row r="181" spans="1:8" s="5" customFormat="1" ht="18.75">
      <c r="A181" s="73" t="s">
        <v>108</v>
      </c>
      <c r="B181" s="74"/>
      <c r="C181" s="36">
        <f>C180+C179</f>
        <v>1313.75</v>
      </c>
      <c r="D181" s="60">
        <f t="shared" ref="D181:G181" si="24">D180+D179</f>
        <v>57.9</v>
      </c>
      <c r="E181" s="60">
        <f t="shared" si="24"/>
        <v>39.200000000000003</v>
      </c>
      <c r="F181" s="60">
        <f t="shared" si="24"/>
        <v>287.97500000000002</v>
      </c>
      <c r="G181" s="60">
        <f t="shared" si="24"/>
        <v>1262.2416666666663</v>
      </c>
      <c r="H181" s="34"/>
    </row>
    <row r="182" spans="1:8" s="5" customFormat="1" ht="18.75">
      <c r="A182" s="32" t="s">
        <v>11</v>
      </c>
      <c r="B182" s="35"/>
      <c r="C182" s="36"/>
      <c r="D182" s="37"/>
      <c r="E182" s="37"/>
      <c r="F182" s="37"/>
      <c r="G182" s="37"/>
      <c r="H182" s="34"/>
    </row>
    <row r="183" spans="1:8" s="5" customFormat="1" ht="36.75" customHeight="1">
      <c r="A183" s="71" t="s">
        <v>47</v>
      </c>
      <c r="B183" s="71"/>
      <c r="C183" s="71"/>
      <c r="D183" s="71"/>
      <c r="E183" s="71"/>
      <c r="F183" s="71"/>
      <c r="G183" s="71"/>
      <c r="H183" s="71"/>
    </row>
    <row r="184" spans="1:8" s="5" customFormat="1" ht="37.5" customHeight="1">
      <c r="A184" s="71" t="s">
        <v>48</v>
      </c>
      <c r="B184" s="71"/>
      <c r="C184" s="71"/>
      <c r="D184" s="71"/>
      <c r="E184" s="71"/>
      <c r="F184" s="71"/>
      <c r="G184" s="71"/>
      <c r="H184" s="71"/>
    </row>
    <row r="185" spans="1:8" s="5" customFormat="1" ht="37.5" customHeight="1">
      <c r="A185" s="69" t="s">
        <v>49</v>
      </c>
      <c r="B185" s="69"/>
      <c r="C185" s="69"/>
      <c r="D185" s="69"/>
      <c r="E185" s="69"/>
      <c r="F185" s="69"/>
      <c r="G185" s="69"/>
      <c r="H185" s="69"/>
    </row>
    <row r="186" spans="1:8" s="5" customFormat="1" ht="18.75" customHeight="1">
      <c r="A186" s="72" t="s">
        <v>116</v>
      </c>
      <c r="B186" s="72"/>
      <c r="C186" s="72"/>
      <c r="D186" s="72"/>
      <c r="E186" s="72"/>
      <c r="F186" s="72"/>
      <c r="G186" s="72"/>
      <c r="H186" s="72"/>
    </row>
    <row r="187" spans="1:8" ht="26.25" customHeight="1">
      <c r="A187" s="38" t="s">
        <v>39</v>
      </c>
    </row>
    <row r="188" spans="1:8" ht="21" customHeight="1">
      <c r="A188" s="69" t="s">
        <v>50</v>
      </c>
      <c r="B188" s="69"/>
      <c r="C188" s="69"/>
      <c r="D188" s="69"/>
      <c r="E188" s="69"/>
      <c r="F188" s="69"/>
      <c r="G188" s="69"/>
      <c r="H188" s="69"/>
    </row>
    <row r="189" spans="1:8" ht="24.75" customHeight="1">
      <c r="A189" s="69" t="s">
        <v>51</v>
      </c>
      <c r="B189" s="69"/>
      <c r="C189" s="69"/>
      <c r="D189" s="69"/>
      <c r="E189" s="69"/>
      <c r="F189" s="69"/>
      <c r="G189" s="69"/>
      <c r="H189" s="69"/>
    </row>
    <row r="190" spans="1:8">
      <c r="A190" s="69" t="s">
        <v>109</v>
      </c>
      <c r="B190" s="69"/>
      <c r="C190" s="69"/>
      <c r="D190" s="69"/>
      <c r="E190" s="69"/>
      <c r="F190" s="69"/>
      <c r="G190" s="69"/>
      <c r="H190" s="69"/>
    </row>
    <row r="191" spans="1:8">
      <c r="A191" s="69" t="s">
        <v>110</v>
      </c>
      <c r="B191" s="69"/>
      <c r="C191" s="69"/>
      <c r="D191" s="69"/>
      <c r="E191" s="69"/>
      <c r="F191" s="69"/>
      <c r="G191" s="69"/>
      <c r="H191" s="69"/>
    </row>
    <row r="192" spans="1:8">
      <c r="A192" s="69" t="s">
        <v>114</v>
      </c>
      <c r="B192" s="69"/>
      <c r="C192" s="69"/>
      <c r="D192" s="69"/>
      <c r="E192" s="69"/>
      <c r="F192" s="69"/>
      <c r="G192" s="69"/>
      <c r="H192" s="69"/>
    </row>
    <row r="193" spans="1:8">
      <c r="A193" s="69" t="s">
        <v>111</v>
      </c>
      <c r="B193" s="69"/>
      <c r="C193" s="69"/>
      <c r="D193" s="69"/>
      <c r="E193" s="69"/>
      <c r="F193" s="69"/>
      <c r="G193" s="69"/>
      <c r="H193" s="69"/>
    </row>
    <row r="194" spans="1:8">
      <c r="A194" s="70" t="s">
        <v>142</v>
      </c>
      <c r="B194" s="70"/>
      <c r="C194" s="70"/>
      <c r="D194" s="70"/>
    </row>
    <row r="195" spans="1:8" ht="99.75" customHeight="1">
      <c r="A195" s="68" t="s">
        <v>118</v>
      </c>
      <c r="B195" s="68" t="s">
        <v>119</v>
      </c>
      <c r="C195" s="68" t="s">
        <v>120</v>
      </c>
      <c r="D195" s="68" t="s">
        <v>121</v>
      </c>
      <c r="E195" s="68"/>
      <c r="F195" s="52"/>
      <c r="G195" s="45"/>
    </row>
    <row r="196" spans="1:8" ht="15.75" thickBot="1">
      <c r="A196" s="68"/>
      <c r="B196" s="68"/>
      <c r="C196" s="68"/>
      <c r="D196" s="68" t="s">
        <v>122</v>
      </c>
      <c r="E196" s="68" t="s">
        <v>123</v>
      </c>
      <c r="F196" s="52"/>
      <c r="G196" s="45"/>
    </row>
    <row r="197" spans="1:8" ht="18" thickBot="1">
      <c r="A197" s="53" t="s">
        <v>124</v>
      </c>
      <c r="B197" s="51">
        <v>522.5</v>
      </c>
      <c r="C197" s="51">
        <v>500</v>
      </c>
      <c r="D197" s="68"/>
      <c r="E197" s="68"/>
      <c r="F197" s="48"/>
      <c r="G197" s="46"/>
    </row>
    <row r="198" spans="1:8" ht="17.25">
      <c r="A198" s="53" t="s">
        <v>125</v>
      </c>
      <c r="B198" s="51">
        <v>523.29999999999995</v>
      </c>
      <c r="C198" s="51" t="s">
        <v>126</v>
      </c>
      <c r="D198" s="54">
        <v>1.06</v>
      </c>
      <c r="E198" s="54">
        <v>0.21</v>
      </c>
      <c r="F198" s="52"/>
      <c r="G198" s="45"/>
    </row>
    <row r="199" spans="1:8" ht="17.25">
      <c r="A199" s="53" t="s">
        <v>127</v>
      </c>
      <c r="B199" s="51">
        <v>21.07</v>
      </c>
      <c r="C199" s="56">
        <v>15.4</v>
      </c>
      <c r="D199" s="54">
        <v>1.37</v>
      </c>
      <c r="E199" s="54">
        <v>0.27</v>
      </c>
      <c r="F199" s="52"/>
      <c r="G199" s="45"/>
    </row>
    <row r="200" spans="1:8" ht="17.25">
      <c r="A200" s="53" t="s">
        <v>128</v>
      </c>
      <c r="B200" s="51">
        <v>16.43</v>
      </c>
      <c r="C200" s="56">
        <v>15.8</v>
      </c>
      <c r="D200" s="54">
        <v>1.04</v>
      </c>
      <c r="E200" s="54">
        <v>0.21</v>
      </c>
      <c r="F200" s="52"/>
      <c r="G200" s="45"/>
    </row>
    <row r="201" spans="1:8" ht="17.25">
      <c r="A201" s="53" t="s">
        <v>129</v>
      </c>
      <c r="B201" s="51">
        <v>72.790000000000006</v>
      </c>
      <c r="C201" s="51">
        <v>67</v>
      </c>
      <c r="D201" s="54">
        <v>1.0900000000000001</v>
      </c>
      <c r="E201" s="54">
        <v>0.22</v>
      </c>
      <c r="F201" s="52"/>
      <c r="G201" s="45"/>
    </row>
    <row r="202" spans="1:8" ht="17.25">
      <c r="A202" s="53" t="s">
        <v>130</v>
      </c>
      <c r="B202" s="51">
        <v>17.579999999999998</v>
      </c>
      <c r="C202" s="51">
        <v>12</v>
      </c>
      <c r="D202" s="54">
        <v>1.47</v>
      </c>
      <c r="E202" s="54">
        <v>0.28999999999999998</v>
      </c>
      <c r="F202" s="52"/>
      <c r="G202" s="45"/>
    </row>
    <row r="203" spans="1:8" ht="17.25">
      <c r="A203" s="53" t="s">
        <v>131</v>
      </c>
      <c r="B203" s="51">
        <v>0.21</v>
      </c>
      <c r="C203" s="51" t="s">
        <v>132</v>
      </c>
      <c r="D203" s="54">
        <v>0.88</v>
      </c>
      <c r="E203" s="54">
        <v>0.18</v>
      </c>
      <c r="F203" s="52"/>
      <c r="G203" s="45"/>
    </row>
    <row r="204" spans="1:8" ht="17.25">
      <c r="A204" s="53" t="s">
        <v>133</v>
      </c>
      <c r="B204" s="51">
        <v>0.28000000000000003</v>
      </c>
      <c r="C204" s="51" t="s">
        <v>134</v>
      </c>
      <c r="D204" s="54">
        <v>1</v>
      </c>
      <c r="E204" s="54">
        <v>0.2</v>
      </c>
      <c r="F204" s="52"/>
      <c r="G204" s="45"/>
    </row>
    <row r="205" spans="1:8" ht="17.25">
      <c r="A205" s="53" t="s">
        <v>135</v>
      </c>
      <c r="B205" s="51">
        <v>249.19</v>
      </c>
      <c r="C205" s="51">
        <v>140</v>
      </c>
      <c r="D205" s="54">
        <v>1.78</v>
      </c>
      <c r="E205" s="54">
        <v>0.36</v>
      </c>
      <c r="F205" s="52"/>
      <c r="G205" s="45"/>
    </row>
    <row r="206" spans="1:8" ht="17.25">
      <c r="A206" s="53" t="s">
        <v>136</v>
      </c>
      <c r="B206" s="51">
        <v>284.86</v>
      </c>
      <c r="C206" s="51">
        <v>220</v>
      </c>
      <c r="D206" s="54">
        <v>1.29</v>
      </c>
      <c r="E206" s="54">
        <v>0.28999999999999998</v>
      </c>
      <c r="F206" s="52"/>
      <c r="G206" s="45"/>
    </row>
    <row r="207" spans="1:8" ht="17.25">
      <c r="A207" s="49" t="s">
        <v>137</v>
      </c>
      <c r="B207" s="50">
        <v>83.77</v>
      </c>
      <c r="C207" s="50">
        <v>50</v>
      </c>
      <c r="D207" s="55">
        <v>1.68</v>
      </c>
      <c r="E207" s="55">
        <v>0.34</v>
      </c>
      <c r="F207" s="45"/>
      <c r="G207" s="45"/>
    </row>
    <row r="208" spans="1:8" ht="17.25">
      <c r="A208" s="49" t="s">
        <v>138</v>
      </c>
      <c r="B208" s="50">
        <v>3.93</v>
      </c>
      <c r="C208" s="57">
        <v>2.4</v>
      </c>
      <c r="D208" s="55">
        <v>1.64</v>
      </c>
      <c r="E208" s="55">
        <v>0.33</v>
      </c>
      <c r="F208" s="45"/>
      <c r="G208" s="45"/>
    </row>
    <row r="209" spans="1:9" ht="17.25">
      <c r="A209" s="49" t="s">
        <v>139</v>
      </c>
      <c r="B209" s="50">
        <v>532.19000000000005</v>
      </c>
      <c r="C209" s="50">
        <v>220</v>
      </c>
      <c r="D209" s="55">
        <v>2.42</v>
      </c>
      <c r="E209" s="55">
        <v>0.48</v>
      </c>
      <c r="F209" s="45"/>
      <c r="G209" s="45"/>
    </row>
    <row r="210" spans="1:9" ht="17.25">
      <c r="A210" s="49" t="s">
        <v>140</v>
      </c>
      <c r="B210" s="50">
        <v>59.74</v>
      </c>
      <c r="C210" s="50">
        <v>20</v>
      </c>
      <c r="D210" s="55">
        <v>2.99</v>
      </c>
      <c r="E210" s="55">
        <v>0.6</v>
      </c>
      <c r="F210" s="45"/>
      <c r="G210" s="45"/>
    </row>
    <row r="211" spans="1:9" ht="18" thickBot="1">
      <c r="A211" s="49" t="s">
        <v>141</v>
      </c>
      <c r="B211" s="50">
        <v>21.29</v>
      </c>
      <c r="C211" s="50">
        <v>6</v>
      </c>
      <c r="D211" s="55">
        <v>3.55</v>
      </c>
      <c r="E211" s="55">
        <v>0.71</v>
      </c>
      <c r="F211" s="45"/>
      <c r="G211" s="45"/>
    </row>
    <row r="212" spans="1:9" ht="98.25" customHeight="1" thickBot="1">
      <c r="A212" s="66" t="s">
        <v>143</v>
      </c>
      <c r="B212" s="66"/>
      <c r="C212" s="67"/>
      <c r="D212" s="66"/>
      <c r="I212" s="64"/>
    </row>
    <row r="213" spans="1:9" ht="99.75" customHeight="1" thickBot="1">
      <c r="A213" s="68" t="s">
        <v>118</v>
      </c>
      <c r="B213" s="68" t="s">
        <v>144</v>
      </c>
      <c r="C213" s="68" t="s">
        <v>145</v>
      </c>
      <c r="D213" s="68" t="s">
        <v>121</v>
      </c>
      <c r="E213" s="68"/>
      <c r="F213" s="52"/>
      <c r="G213" s="52"/>
      <c r="I213" s="64"/>
    </row>
    <row r="214" spans="1:9" ht="18" thickBot="1">
      <c r="A214" s="68"/>
      <c r="B214" s="68"/>
      <c r="C214" s="68"/>
      <c r="D214" s="68" t="s">
        <v>146</v>
      </c>
      <c r="E214" s="68" t="s">
        <v>123</v>
      </c>
      <c r="F214" s="52"/>
      <c r="G214" s="52"/>
      <c r="I214" s="61"/>
    </row>
    <row r="215" spans="1:9" ht="18" thickBot="1">
      <c r="A215" s="53" t="s">
        <v>124</v>
      </c>
      <c r="B215" s="56">
        <v>788.3</v>
      </c>
      <c r="C215" s="56">
        <v>700</v>
      </c>
      <c r="D215" s="68"/>
      <c r="E215" s="68"/>
      <c r="F215" s="48"/>
      <c r="G215" s="47"/>
      <c r="I215" s="61"/>
    </row>
    <row r="216" spans="1:9" ht="18" thickBot="1">
      <c r="A216" s="53" t="s">
        <v>125</v>
      </c>
      <c r="B216" s="56">
        <v>737.5</v>
      </c>
      <c r="C216" s="56" t="s">
        <v>147</v>
      </c>
      <c r="D216" s="54">
        <v>0.99</v>
      </c>
      <c r="E216" s="54">
        <v>0.3</v>
      </c>
      <c r="F216" s="52"/>
      <c r="G216" s="52"/>
      <c r="I216" s="61"/>
    </row>
    <row r="217" spans="1:9" ht="18" thickBot="1">
      <c r="A217" s="53" t="s">
        <v>127</v>
      </c>
      <c r="B217" s="56">
        <v>35.1</v>
      </c>
      <c r="C217" s="56">
        <v>23.1</v>
      </c>
      <c r="D217" s="54">
        <v>1.52</v>
      </c>
      <c r="E217" s="54">
        <v>0.46</v>
      </c>
      <c r="F217" s="52"/>
      <c r="G217" s="52"/>
      <c r="I217" s="61"/>
    </row>
    <row r="218" spans="1:9" ht="18" thickBot="1">
      <c r="A218" s="53" t="s">
        <v>128</v>
      </c>
      <c r="B218" s="56">
        <v>23.19</v>
      </c>
      <c r="C218" s="56">
        <v>23.7</v>
      </c>
      <c r="D218" s="54">
        <v>0.98</v>
      </c>
      <c r="E218" s="54">
        <v>0.28999999999999998</v>
      </c>
      <c r="F218" s="52"/>
      <c r="G218" s="52"/>
      <c r="I218" s="61"/>
    </row>
    <row r="219" spans="1:9" ht="18" thickBot="1">
      <c r="A219" s="53" t="s">
        <v>129</v>
      </c>
      <c r="B219" s="56">
        <v>97.11</v>
      </c>
      <c r="C219" s="56" t="s">
        <v>148</v>
      </c>
      <c r="D219" s="54">
        <v>0.97</v>
      </c>
      <c r="E219" s="54">
        <v>0.28999999999999998</v>
      </c>
      <c r="F219" s="52"/>
      <c r="G219" s="52"/>
      <c r="I219" s="61"/>
    </row>
    <row r="220" spans="1:9" ht="18" thickBot="1">
      <c r="A220" s="53" t="s">
        <v>130</v>
      </c>
      <c r="B220" s="56">
        <v>30.46</v>
      </c>
      <c r="C220" s="56">
        <v>18</v>
      </c>
      <c r="D220" s="54">
        <v>1.69</v>
      </c>
      <c r="E220" s="54">
        <v>0.51</v>
      </c>
      <c r="F220" s="52"/>
      <c r="G220" s="52"/>
      <c r="I220" s="61"/>
    </row>
    <row r="221" spans="1:9" ht="18" thickBot="1">
      <c r="A221" s="53" t="s">
        <v>131</v>
      </c>
      <c r="B221" s="56">
        <v>0.43</v>
      </c>
      <c r="C221" s="56" t="s">
        <v>149</v>
      </c>
      <c r="D221" s="54">
        <v>1.19</v>
      </c>
      <c r="E221" s="54">
        <v>0.36</v>
      </c>
      <c r="F221" s="52"/>
      <c r="G221" s="52"/>
      <c r="I221" s="61"/>
    </row>
    <row r="222" spans="1:9" ht="18" thickBot="1">
      <c r="A222" s="53" t="s">
        <v>133</v>
      </c>
      <c r="B222" s="56">
        <v>0.42</v>
      </c>
      <c r="C222" s="56" t="s">
        <v>150</v>
      </c>
      <c r="D222" s="54">
        <v>1</v>
      </c>
      <c r="E222" s="54">
        <v>0.3</v>
      </c>
      <c r="F222" s="52"/>
      <c r="G222" s="52"/>
      <c r="I222" s="61"/>
    </row>
    <row r="223" spans="1:9" ht="18" thickBot="1">
      <c r="A223" s="53" t="s">
        <v>135</v>
      </c>
      <c r="B223" s="56">
        <v>711.64</v>
      </c>
      <c r="C223" s="56">
        <v>210</v>
      </c>
      <c r="D223" s="54">
        <v>3.39</v>
      </c>
      <c r="E223" s="54">
        <v>1.02</v>
      </c>
      <c r="F223" s="52"/>
      <c r="G223" s="52"/>
      <c r="I223" s="61"/>
    </row>
    <row r="224" spans="1:9" ht="18" thickBot="1">
      <c r="A224" s="53" t="s">
        <v>136</v>
      </c>
      <c r="B224" s="56">
        <v>269.66000000000003</v>
      </c>
      <c r="C224" s="56">
        <v>330</v>
      </c>
      <c r="D224" s="54">
        <v>0.82</v>
      </c>
      <c r="E224" s="54">
        <v>0.25</v>
      </c>
      <c r="F224" s="52"/>
      <c r="G224" s="52"/>
      <c r="I224" s="61"/>
    </row>
    <row r="225" spans="1:9" ht="18" thickBot="1">
      <c r="A225" s="53" t="s">
        <v>137</v>
      </c>
      <c r="B225" s="56">
        <v>169.84</v>
      </c>
      <c r="C225" s="56">
        <v>75</v>
      </c>
      <c r="D225" s="54">
        <v>2.2599999999999998</v>
      </c>
      <c r="E225" s="54">
        <v>0.68</v>
      </c>
      <c r="F225" s="52"/>
      <c r="G225" s="52"/>
      <c r="I225" s="61"/>
    </row>
    <row r="226" spans="1:9" ht="18" thickBot="1">
      <c r="A226" s="53" t="s">
        <v>138</v>
      </c>
      <c r="B226" s="56">
        <v>7.75</v>
      </c>
      <c r="C226" s="56">
        <v>3.6</v>
      </c>
      <c r="D226" s="54">
        <v>2.15</v>
      </c>
      <c r="E226" s="54">
        <v>0.65</v>
      </c>
      <c r="F226" s="52"/>
      <c r="G226" s="52"/>
      <c r="I226" s="61"/>
    </row>
    <row r="227" spans="1:9" ht="18" thickBot="1">
      <c r="A227" s="53" t="s">
        <v>139</v>
      </c>
      <c r="B227" s="56">
        <v>1288.18</v>
      </c>
      <c r="C227" s="56">
        <v>330</v>
      </c>
      <c r="D227" s="54">
        <v>3.9</v>
      </c>
      <c r="E227" s="54">
        <v>1.17</v>
      </c>
      <c r="F227" s="52"/>
      <c r="G227" s="52"/>
      <c r="I227" s="61"/>
    </row>
    <row r="228" spans="1:9" ht="18" thickBot="1">
      <c r="A228" s="53" t="s">
        <v>140</v>
      </c>
      <c r="B228" s="56">
        <v>103.95</v>
      </c>
      <c r="C228" s="56">
        <v>30</v>
      </c>
      <c r="D228" s="54">
        <v>3.47</v>
      </c>
      <c r="E228" s="54">
        <v>1.04</v>
      </c>
      <c r="F228" s="52"/>
      <c r="G228" s="52"/>
      <c r="I228" s="61"/>
    </row>
    <row r="229" spans="1:9" ht="17.25">
      <c r="A229" s="53" t="s">
        <v>141</v>
      </c>
      <c r="B229" s="56">
        <v>22.82</v>
      </c>
      <c r="C229" s="56">
        <v>9</v>
      </c>
      <c r="D229" s="54">
        <v>2.54</v>
      </c>
      <c r="E229" s="54">
        <v>0.76</v>
      </c>
      <c r="F229" s="52"/>
      <c r="G229" s="52"/>
      <c r="I229" s="62"/>
    </row>
    <row r="230" spans="1:9">
      <c r="I230" s="62"/>
    </row>
    <row r="231" spans="1:9" ht="80.25" customHeight="1">
      <c r="A231" s="65" t="s">
        <v>151</v>
      </c>
      <c r="B231" s="65"/>
      <c r="C231" s="65"/>
      <c r="D231" s="65"/>
      <c r="E231" s="65"/>
      <c r="F231" s="65"/>
      <c r="G231" s="65"/>
      <c r="H231" s="65"/>
    </row>
  </sheetData>
  <mergeCells count="62">
    <mergeCell ref="A3:B3"/>
    <mergeCell ref="A2:B2"/>
    <mergeCell ref="A12:A16"/>
    <mergeCell ref="A18:A23"/>
    <mergeCell ref="A26:A30"/>
    <mergeCell ref="A32:A36"/>
    <mergeCell ref="A6:H6"/>
    <mergeCell ref="A8:A9"/>
    <mergeCell ref="B8:B9"/>
    <mergeCell ref="C8:C9"/>
    <mergeCell ref="D8:F8"/>
    <mergeCell ref="G8:G9"/>
    <mergeCell ref="H8:H9"/>
    <mergeCell ref="A39:A43"/>
    <mergeCell ref="A72:A76"/>
    <mergeCell ref="A95:A99"/>
    <mergeCell ref="A45:A48"/>
    <mergeCell ref="A53:A57"/>
    <mergeCell ref="A59:A64"/>
    <mergeCell ref="A67:A70"/>
    <mergeCell ref="A80:A84"/>
    <mergeCell ref="A86:A90"/>
    <mergeCell ref="A101:A107"/>
    <mergeCell ref="A150:A153"/>
    <mergeCell ref="A156:A162"/>
    <mergeCell ref="A183:H183"/>
    <mergeCell ref="A186:H186"/>
    <mergeCell ref="A123:A126"/>
    <mergeCell ref="A129:A133"/>
    <mergeCell ref="A137:A141"/>
    <mergeCell ref="A143:A146"/>
    <mergeCell ref="A110:A114"/>
    <mergeCell ref="A116:A120"/>
    <mergeCell ref="A179:B179"/>
    <mergeCell ref="A180:B180"/>
    <mergeCell ref="A184:H184"/>
    <mergeCell ref="A181:B181"/>
    <mergeCell ref="A167:A170"/>
    <mergeCell ref="A192:H192"/>
    <mergeCell ref="A193:H193"/>
    <mergeCell ref="A185:H185"/>
    <mergeCell ref="A194:D194"/>
    <mergeCell ref="A190:H190"/>
    <mergeCell ref="A191:H191"/>
    <mergeCell ref="A188:H188"/>
    <mergeCell ref="A189:H189"/>
    <mergeCell ref="A172:A177"/>
    <mergeCell ref="I212:I213"/>
    <mergeCell ref="A231:H231"/>
    <mergeCell ref="A212:D212"/>
    <mergeCell ref="A213:A214"/>
    <mergeCell ref="B213:B214"/>
    <mergeCell ref="C213:C214"/>
    <mergeCell ref="D213:E213"/>
    <mergeCell ref="D214:D215"/>
    <mergeCell ref="E214:E215"/>
    <mergeCell ref="A195:A196"/>
    <mergeCell ref="B195:B196"/>
    <mergeCell ref="C195:C196"/>
    <mergeCell ref="D195:E195"/>
    <mergeCell ref="D196:D197"/>
    <mergeCell ref="E196:E197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  <rowBreaks count="2" manualBreakCount="2">
    <brk id="85" max="8" man="1"/>
    <brk id="17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цик-1-4 кл.</vt:lpstr>
      <vt:lpstr>'цик-1-4 кл.'!Область_печати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revision>16</cp:revision>
  <cp:lastPrinted>2024-02-02T10:24:04Z</cp:lastPrinted>
  <dcterms:created xsi:type="dcterms:W3CDTF">2006-09-16T00:00:00Z</dcterms:created>
  <dcterms:modified xsi:type="dcterms:W3CDTF">2024-02-02T10:28:08Z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